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495" windowHeight="10350" activeTab="2"/>
  </bookViews>
  <sheets>
    <sheet name="单位职责" sheetId="1" r:id="rId1"/>
    <sheet name="封面" sheetId="2" r:id="rId2"/>
    <sheet name="部门预算收支预算总表" sheetId="3" r:id="rId3"/>
    <sheet name="批复总表" sheetId="4" r:id="rId4"/>
    <sheet name="批复科目汇总表" sheetId="5" r:id="rId5"/>
    <sheet name="项目批复明细表" sheetId="6" r:id="rId6"/>
    <sheet name="三公经费" sheetId="7" r:id="rId7"/>
    <sheet name="绩效评价" sheetId="8" r:id="rId8"/>
  </sheets>
  <definedNames>
    <definedName name="_xlnm.Print_Area" localSheetId="3">批复总表!$A$1:$D$29</definedName>
    <definedName name="_xlnm.Print_Area" localSheetId="5">项目批复明细表!$A$1:$K$7</definedName>
    <definedName name="_xlnm.Print_Titles" localSheetId="4">批复科目汇总表!$1:$7</definedName>
    <definedName name="_xlnm.Print_Titles" localSheetId="3">批复总表!$1:$4</definedName>
    <definedName name="_xlnm.Print_Titles" localSheetId="5">项目批复明细表!$1:$7</definedName>
  </definedNames>
  <calcPr calcId="144525"/>
</workbook>
</file>

<file path=xl/calcChain.xml><?xml version="1.0" encoding="utf-8"?>
<calcChain xmlns="http://schemas.openxmlformats.org/spreadsheetml/2006/main">
  <c r="D8" i="7" l="1"/>
  <c r="E8" i="7" s="1"/>
  <c r="D7" i="7"/>
  <c r="E6" i="7"/>
  <c r="D6" i="7"/>
  <c r="D5" i="7"/>
  <c r="E5" i="7" s="1"/>
  <c r="C4" i="7"/>
  <c r="F4" i="7" s="1"/>
  <c r="B4" i="7"/>
  <c r="N15" i="5"/>
  <c r="J15" i="5"/>
  <c r="D15" i="5"/>
  <c r="I15" i="5" s="1"/>
  <c r="V15" i="5" s="1"/>
  <c r="N14" i="5"/>
  <c r="J14" i="5"/>
  <c r="I14" i="5"/>
  <c r="V14" i="5" s="1"/>
  <c r="D14" i="5"/>
  <c r="N13" i="5"/>
  <c r="J13" i="5"/>
  <c r="D13" i="5"/>
  <c r="I13" i="5" s="1"/>
  <c r="V13" i="5" s="1"/>
  <c r="N12" i="5"/>
  <c r="J12" i="5"/>
  <c r="I12" i="5"/>
  <c r="V12" i="5" s="1"/>
  <c r="D12" i="5"/>
  <c r="N11" i="5"/>
  <c r="J11" i="5"/>
  <c r="D11" i="5"/>
  <c r="I11" i="5" s="1"/>
  <c r="V11" i="5" s="1"/>
  <c r="N10" i="5"/>
  <c r="N8" i="5" s="1"/>
  <c r="J10" i="5"/>
  <c r="I10" i="5"/>
  <c r="V10" i="5" s="1"/>
  <c r="D10" i="5"/>
  <c r="N9" i="5"/>
  <c r="J9" i="5"/>
  <c r="J8" i="5" s="1"/>
  <c r="D9" i="5"/>
  <c r="I9" i="5" s="1"/>
  <c r="U8" i="5"/>
  <c r="T8" i="5"/>
  <c r="S8" i="5"/>
  <c r="R8" i="5"/>
  <c r="Q8" i="5"/>
  <c r="P8" i="5"/>
  <c r="O8" i="5"/>
  <c r="M8" i="5"/>
  <c r="L8" i="5"/>
  <c r="K8" i="5"/>
  <c r="H8" i="5"/>
  <c r="G8" i="5"/>
  <c r="F8" i="5"/>
  <c r="E8" i="5"/>
  <c r="C8" i="5"/>
  <c r="D27" i="4"/>
  <c r="D26" i="4"/>
  <c r="D16" i="4"/>
  <c r="E7" i="4"/>
  <c r="D6" i="4"/>
  <c r="D5" i="4"/>
  <c r="F17" i="3"/>
  <c r="F8" i="7" s="1"/>
  <c r="C17" i="3"/>
  <c r="C19" i="3" s="1"/>
  <c r="G16" i="3"/>
  <c r="G15" i="3"/>
  <c r="G14" i="3"/>
  <c r="G13" i="3"/>
  <c r="G12" i="3"/>
  <c r="G11" i="3"/>
  <c r="G10" i="3"/>
  <c r="G9" i="3"/>
  <c r="G8" i="3"/>
  <c r="G7" i="3"/>
  <c r="G6" i="3"/>
  <c r="G5" i="3"/>
  <c r="V9" i="5" l="1"/>
  <c r="V8" i="5" s="1"/>
  <c r="I8" i="5"/>
  <c r="F19" i="3"/>
  <c r="D8" i="5"/>
  <c r="D4" i="7"/>
  <c r="E4" i="7" s="1"/>
  <c r="F6" i="7"/>
  <c r="F7" i="7"/>
  <c r="F5" i="7"/>
</calcChain>
</file>

<file path=xl/sharedStrings.xml><?xml version="1.0" encoding="utf-8"?>
<sst xmlns="http://schemas.openxmlformats.org/spreadsheetml/2006/main" count="229" uniqueCount="180">
  <si>
    <t xml:space="preserve">一、 主要职能：1.黔南州民族青少年活动中心为中国共产主义青年团贵州省黔南州委员会下属的财政全额拨款事业单位。2.本单位无非财政拨款收入。3.业务范围：发挥青少年活动阵地功能，提高青少年德、智、体等方面综合素质。开设舞蹈、器乐、书画、乒乓球、跆拳道、拳击等训练班，自办青少年宫艺术学园，培养幼儿艺术专长，举办书画展、民族风情展，爱国主义陈列展等活动。       </t>
  </si>
  <si>
    <t>二、 部门预算单位构成：财政全额补助事业单位1个。</t>
  </si>
  <si>
    <t>黔南州州直机关事业单位</t>
  </si>
  <si>
    <t>2016年部门预算批复表</t>
  </si>
  <si>
    <t>（二下）</t>
  </si>
  <si>
    <t>单位名称：黔南州民族青少年活动中心</t>
  </si>
  <si>
    <t>批复日期：</t>
  </si>
  <si>
    <t>2016年部门预算收支总表（含财政拨款和非财政拨款收支情况）</t>
  </si>
  <si>
    <t>单位：万元</t>
  </si>
  <si>
    <t>2016年收入预算数</t>
  </si>
  <si>
    <t>2016年支出预算数</t>
  </si>
  <si>
    <t>占总预算支出比重</t>
  </si>
  <si>
    <t>备注</t>
  </si>
  <si>
    <t>序号</t>
  </si>
  <si>
    <t>项目</t>
  </si>
  <si>
    <t>预算数</t>
  </si>
  <si>
    <t>一、一般公共预算拨款收入</t>
  </si>
  <si>
    <t>一般公共服务支出</t>
  </si>
  <si>
    <t>二、原预算外转一般公共预算管理资金收入</t>
  </si>
  <si>
    <t>教育支出</t>
  </si>
  <si>
    <t>三、事业收入</t>
  </si>
  <si>
    <t>科学技术支出</t>
  </si>
  <si>
    <t>四、事业单位经营收入</t>
  </si>
  <si>
    <t>文化体育与传媒支出</t>
  </si>
  <si>
    <t>五、其他收入</t>
  </si>
  <si>
    <t>社会保障和就业支出</t>
  </si>
  <si>
    <t>医疗卫生与计划生育支出</t>
  </si>
  <si>
    <t>节能环保支出</t>
  </si>
  <si>
    <t>城乡社区支出</t>
  </si>
  <si>
    <t>农林水支出</t>
  </si>
  <si>
    <t>交通运输支出</t>
  </si>
  <si>
    <t>住房保障支出</t>
  </si>
  <si>
    <t>其他支出</t>
  </si>
  <si>
    <t>本年收入合计</t>
  </si>
  <si>
    <t>本年支出合计</t>
  </si>
  <si>
    <t>上年结转</t>
  </si>
  <si>
    <t>结转下年</t>
  </si>
  <si>
    <t>收入总计</t>
  </si>
  <si>
    <t>支出合计</t>
  </si>
  <si>
    <t>2016年收入预算总额为49.9万元，均为公共财政预算拨款收入。相应安排支出预算49.9万元，其中：一般公共服务支出42.68万元，占总支出85.53%；社会保障和就业支出0.61万元，占总支出1.23%；医疗卫生与计划生育支出1.47万元，占总支出 2.95%；住房保障支出5.14万元，占总支出10.31%。</t>
  </si>
  <si>
    <t xml:space="preserve">2、保运转经费支出13.5万元，是用于机关完成特定的行政工作任务或事业发展目标而开展的专项工作经费支出。具体是：                                              
(1)公务接待费用0.3万元；
(2)差旅费3万元
(3)其他事业运行费用10.2万元。
</t>
  </si>
  <si>
    <t>国有资产占有情况说明：本单位无房屋和车辆。</t>
  </si>
  <si>
    <t>2016年州级单位部门预算批复总表</t>
  </si>
  <si>
    <t>单位名称：州青少年活动中心</t>
  </si>
  <si>
    <t>单位：元</t>
  </si>
  <si>
    <t>科目编码</t>
  </si>
  <si>
    <t>科目名称</t>
  </si>
  <si>
    <t>预算        安排数</t>
  </si>
  <si>
    <t>合   计</t>
  </si>
  <si>
    <t>工资福利支出</t>
  </si>
  <si>
    <t>小计</t>
  </si>
  <si>
    <t>基本工资</t>
  </si>
  <si>
    <t>其他群众团体事务支出</t>
  </si>
  <si>
    <t>津贴补贴</t>
  </si>
  <si>
    <t>奖金</t>
  </si>
  <si>
    <t>基础性绩效工资</t>
  </si>
  <si>
    <t>奖励性绩效工资</t>
  </si>
  <si>
    <t>失业保险</t>
  </si>
  <si>
    <t>财政对失业保险基金的补助</t>
  </si>
  <si>
    <t>工伤保险</t>
  </si>
  <si>
    <t>财政对工伤保险基金的补助</t>
  </si>
  <si>
    <t>生育保险</t>
  </si>
  <si>
    <t>财政对生育保险基金的补助</t>
  </si>
  <si>
    <t>医疗保险</t>
  </si>
  <si>
    <t>事业单位医疗</t>
  </si>
  <si>
    <t>商品服务支出</t>
  </si>
  <si>
    <t>工会费</t>
  </si>
  <si>
    <t>福利费</t>
  </si>
  <si>
    <t>保运转经费</t>
  </si>
  <si>
    <t>事业运行（群众团体事务）</t>
  </si>
  <si>
    <t xml:space="preserve">  因公出国经费</t>
  </si>
  <si>
    <t xml:space="preserve">  公务接待</t>
  </si>
  <si>
    <t xml:space="preserve">  公务用车</t>
  </si>
  <si>
    <t xml:space="preserve">  差旅费</t>
  </si>
  <si>
    <t xml:space="preserve">  会议费</t>
  </si>
  <si>
    <t xml:space="preserve">  培训费</t>
  </si>
  <si>
    <t xml:space="preserve">  其他</t>
  </si>
  <si>
    <t>对个人和家庭补助支出</t>
  </si>
  <si>
    <t>独生子女保健费</t>
  </si>
  <si>
    <t>住房公积金</t>
  </si>
  <si>
    <t>2016年州级单位部门预算批复科目汇总表</t>
  </si>
  <si>
    <t>单位名称：青少年活动中心</t>
  </si>
  <si>
    <t>扣除项目（单位不列收支）</t>
  </si>
  <si>
    <t>批复数</t>
  </si>
  <si>
    <t>代扣项目（财政代扣转相关部门-单位列收列支）</t>
  </si>
  <si>
    <t>暂扣项目（财政按时间节点兑现-单位列收列支）</t>
  </si>
  <si>
    <t>指标下达数</t>
  </si>
  <si>
    <t>压缩行政经费6%</t>
  </si>
  <si>
    <t>公车改革节约额</t>
  </si>
  <si>
    <t>进驻政府中心定额公用经费</t>
  </si>
  <si>
    <t>上年多拨失业保险</t>
  </si>
  <si>
    <t>离休人员医疗费</t>
  </si>
  <si>
    <t>残保金</t>
  </si>
  <si>
    <t>年终一次性奖金</t>
  </si>
  <si>
    <t>离休人员年终生活费</t>
  </si>
  <si>
    <t>退休人员年终生活费</t>
  </si>
  <si>
    <t>公车补贴</t>
  </si>
  <si>
    <t>执勤津贴、卫生津贴等</t>
  </si>
  <si>
    <t>学生助学金</t>
  </si>
  <si>
    <t>**</t>
  </si>
  <si>
    <t>2＝3+4+5+6</t>
  </si>
  <si>
    <t>7=1-2</t>
  </si>
  <si>
    <t>8＝9+10+11</t>
  </si>
  <si>
    <t>12＝13+14+15+16+17+18+19</t>
  </si>
  <si>
    <t>20=7-8-12</t>
  </si>
  <si>
    <t>合计</t>
  </si>
  <si>
    <t>2016年专项资金项目批复明细表</t>
  </si>
  <si>
    <t>预算科目名称</t>
  </si>
  <si>
    <t>项目名称</t>
  </si>
  <si>
    <t>项目经费</t>
  </si>
  <si>
    <t>项目经费合计</t>
  </si>
  <si>
    <t>预算内</t>
  </si>
  <si>
    <t>教育收费</t>
  </si>
  <si>
    <t>预算内小计</t>
  </si>
  <si>
    <t>成本性项目经费</t>
  </si>
  <si>
    <t>政策性刚性配套经费</t>
  </si>
  <si>
    <t>事业发展经费</t>
  </si>
  <si>
    <t>教育收费小计</t>
  </si>
  <si>
    <t>教育收费项目支出</t>
  </si>
  <si>
    <t>成本性项目支出</t>
  </si>
  <si>
    <t>1=2+6</t>
  </si>
  <si>
    <t>2=3+4+5</t>
  </si>
  <si>
    <t>6=7+8</t>
  </si>
  <si>
    <t>2016年州直部门“三公”经费一般公共预算财政拨款支出公开表</t>
  </si>
  <si>
    <t>单位名称：</t>
  </si>
  <si>
    <t>项目内容</t>
  </si>
  <si>
    <r>
      <rPr>
        <sz val="12"/>
        <rFont val="Times New Roman"/>
        <family val="1"/>
      </rPr>
      <t>2015</t>
    </r>
    <r>
      <rPr>
        <sz val="12"/>
        <rFont val="宋体"/>
        <family val="3"/>
        <charset val="134"/>
      </rPr>
      <t>年</t>
    </r>
    <r>
      <rPr>
        <sz val="12"/>
        <rFont val="Times New Roman"/>
        <family val="1"/>
      </rPr>
      <t xml:space="preserve">               </t>
    </r>
    <r>
      <rPr>
        <sz val="12"/>
        <rFont val="宋体"/>
        <family val="3"/>
        <charset val="134"/>
      </rPr>
      <t>预算数</t>
    </r>
  </si>
  <si>
    <r>
      <rPr>
        <sz val="12"/>
        <rFont val="Times New Roman"/>
        <family val="1"/>
      </rPr>
      <t>2016</t>
    </r>
    <r>
      <rPr>
        <sz val="12"/>
        <rFont val="宋体"/>
        <family val="3"/>
        <charset val="134"/>
      </rPr>
      <t>年</t>
    </r>
    <r>
      <rPr>
        <sz val="12"/>
        <rFont val="Times New Roman"/>
        <family val="1"/>
      </rPr>
      <t xml:space="preserve">               </t>
    </r>
    <r>
      <rPr>
        <sz val="12"/>
        <rFont val="宋体"/>
        <family val="3"/>
        <charset val="134"/>
      </rPr>
      <t>预算数</t>
    </r>
  </si>
  <si>
    <t>增加额</t>
  </si>
  <si>
    <t>增减率</t>
  </si>
  <si>
    <t>占2016年公共财政预算支出比重</t>
  </si>
  <si>
    <t>增减变动原因</t>
  </si>
  <si>
    <r>
      <rPr>
        <b/>
        <sz val="12"/>
        <rFont val="Times New Roman"/>
        <family val="1"/>
      </rPr>
      <t>“</t>
    </r>
    <r>
      <rPr>
        <b/>
        <sz val="12"/>
        <rFont val="宋体"/>
        <family val="3"/>
        <charset val="134"/>
      </rPr>
      <t>三公</t>
    </r>
    <r>
      <rPr>
        <b/>
        <sz val="12"/>
        <rFont val="Times New Roman"/>
        <family val="1"/>
      </rPr>
      <t>”</t>
    </r>
    <r>
      <rPr>
        <b/>
        <sz val="12"/>
        <rFont val="宋体"/>
        <family val="3"/>
        <charset val="134"/>
      </rPr>
      <t>经费合计</t>
    </r>
  </si>
  <si>
    <t>无变化</t>
  </si>
  <si>
    <t>因公出国（境）费用</t>
  </si>
  <si>
    <t>公务接待费</t>
  </si>
  <si>
    <t>公务用车购置费</t>
  </si>
  <si>
    <t>公务用车运行维护费</t>
  </si>
  <si>
    <r>
      <rPr>
        <sz val="12"/>
        <rFont val="Times New Roman"/>
        <family val="1"/>
      </rPr>
      <t>1</t>
    </r>
    <r>
      <rPr>
        <sz val="12"/>
        <rFont val="宋体"/>
        <family val="3"/>
        <charset val="134"/>
      </rPr>
      <t>、因公出国（境）费用，指单位工作人员公务出国（境）的住宿、交通、伙食补助、杂费、培训等费用支出。</t>
    </r>
  </si>
  <si>
    <r>
      <rPr>
        <sz val="12"/>
        <rFont val="Times New Roman"/>
        <family val="1"/>
      </rPr>
      <t>2</t>
    </r>
    <r>
      <rPr>
        <sz val="12"/>
        <rFont val="宋体"/>
        <family val="3"/>
        <charset val="134"/>
      </rPr>
      <t>、公务接待费：指单位按规定开支的各类公务接待支出。</t>
    </r>
  </si>
  <si>
    <r>
      <rPr>
        <sz val="12"/>
        <rFont val="Times New Roman"/>
        <family val="1"/>
      </rPr>
      <t>3</t>
    </r>
    <r>
      <rPr>
        <sz val="12"/>
        <rFont val="宋体"/>
        <family val="3"/>
        <charset val="134"/>
      </rPr>
      <t>、公务用车购置费及运行费：指单位公务用车购置费及租用费、燃料费、维修费、过桥过路费、保险费等支出。</t>
    </r>
  </si>
  <si>
    <r>
      <rPr>
        <sz val="12"/>
        <rFont val="Times New Roman"/>
        <family val="1"/>
      </rPr>
      <t>4</t>
    </r>
    <r>
      <rPr>
        <sz val="12"/>
        <rFont val="宋体"/>
        <family val="3"/>
        <charset val="134"/>
      </rPr>
      <t>、“三公”经费一般公共预算财政拨款支出：是指当年预算安排的财政拨款数，不含执行中追加预算安排数。</t>
    </r>
  </si>
  <si>
    <t>绩效评价需要增加的内容</t>
  </si>
  <si>
    <t>事项</t>
  </si>
  <si>
    <t>一、</t>
  </si>
  <si>
    <t>2016年预算公开的内容</t>
  </si>
  <si>
    <t>预算绩效目标</t>
  </si>
  <si>
    <t>发挥青少年活动阵地功能，提高青少年德、智、体等方面综合素质。开设舞蹈、器乐、书画、乒乓球、跆拳道、拳击等训练班，自办青少年宫艺术学园，培养幼儿艺术专长，举办书画展、民族风情展，爱国主义陈列展等活动。</t>
  </si>
  <si>
    <t>相关评价指标</t>
  </si>
  <si>
    <t>一、加强内部安全管理。青少年活动中心是全州青力年校外活动阵地，安全管理工作放在重要位置。加强学习，提高安全意识，切实做好防火防盗，教室安全使用等工作二、充分发挥阵地作用，抓好青少年素质培训，新开办少儿表演艺术班，少儿合唱团三、提供展示舞台，举办全州语言艺术大赛四，服务留守儿童和外来务工子女，举办公益夏令营，使用好“春暖小屋”为留守儿童健康成长成才营造良好环境</t>
  </si>
  <si>
    <t>二、</t>
  </si>
  <si>
    <t>2015年决算公开需公开的内容（绩效自评结果）</t>
  </si>
  <si>
    <t>（一）部门整体支出绩效评价结果</t>
  </si>
  <si>
    <t>1.年度工作任务</t>
  </si>
  <si>
    <t>一、在原有3所培训学校的基础上，增设了青少年活动中心口才培训学校，开设全国青少儿播童主持考级点。目前，中心开设口才培训学校、博雅艺术培训学校、剑江跆拳道培训学校、骏航青少年航模中心、少儿表演培训班等落户于此，现有学生2800人，教师30人。二、共开展“明礼知耻•崇德向善”各类主题活动200余场次三、推荐7名留守儿童参加全省青少年“同在蓝天下•携手共成长”留守儿童国学励志公益夏令营，促进留守儿童健康成长。四、蝉联获得2013、2015年度省级“青少年维权岗”命名等多项省、州表彰。</t>
  </si>
  <si>
    <t>2.财政下达经费情况</t>
  </si>
  <si>
    <t>财政补助收入1369532.12元占全年收入100%。</t>
  </si>
  <si>
    <t>3.预算执行情况</t>
  </si>
  <si>
    <t>（1）预算完成率</t>
  </si>
  <si>
    <t>预算完成数1294354.65元，预算数150000.00元，预算完成率为862.9%。</t>
  </si>
  <si>
    <t>（2）人员经费开支比率</t>
  </si>
  <si>
    <t>人员经费开支额312159.16元，经费支出总额1294354.65元，人员经费开支比率24.12%。</t>
  </si>
  <si>
    <t>（3）公用经费开支比率</t>
  </si>
  <si>
    <t>公用经费开支额262195.49元，经费支出总额1294354.65，公用经费开支比率20.26%。</t>
  </si>
  <si>
    <t>（4）公用经费人均开支额</t>
  </si>
  <si>
    <t>本单位人员共5人，公用经费开支额262195.49元，公用经费人均开支额52439.098元</t>
  </si>
  <si>
    <t>（5）结余结转率</t>
  </si>
  <si>
    <t>本年度累计结转结余资金总额856000.00元，支出预算数150000.00元，结余结转率570.66%。</t>
  </si>
  <si>
    <t>（6）公用经费控制率</t>
  </si>
  <si>
    <t>公用经费开支额262195.49元，预算安排公用经费150000.00元，公用经费控制率174.80%</t>
  </si>
  <si>
    <t>（7）“三公经费”控制率</t>
  </si>
  <si>
    <t>“三公经费”实际支出数3000元，“三公经费”预算安排数3000.00元,“三公经费”控制率100%。</t>
  </si>
  <si>
    <t>（二）项目支出绩效评价结果</t>
  </si>
  <si>
    <t>1.主要建设内容</t>
  </si>
  <si>
    <t>2.资金使用情况</t>
  </si>
  <si>
    <t>3.项目产出情况</t>
  </si>
  <si>
    <t>4.项目效益</t>
  </si>
  <si>
    <t>说明：1、预算完成率=（预算完成数/预算数）× 100%  
      2、人员经费开支比率=（人员经费开支额/经费支出总额）× 100%
      3、公用经费开支比率=（公用经费开支额/经费支出总额）× 100% 
      4、公用经费人均开支额=（公用经费开支额/人员总数）× 100%  
      5、结余结转率=（结转结余总额/支出预算数）×100%     （结转结余总额：部门本年度的结转资金与结余资金之和）
      6、公用经费控制率=（实际支出公用经费总额/预算安排公用经费总额）× 100%
      7、“三公经费”控制率=（“三公经费”实际支出数/“三公经费”预算安排数）×100%</t>
  </si>
  <si>
    <t>政府采购信息情况说明：本年度无政府采购计划。</t>
    <phoneticPr fontId="26" type="noConversion"/>
  </si>
  <si>
    <t xml:space="preserve">1、基本支出36.4万元，是用于保障机关及所属事业单位等机构正常运转、完成日常工作任务的支出，具体是：
(1)严格按照中央、省和州相关规定核定的基本工资、津贴补贴、奖金、绩效工资、对个人和家庭的补助支出、住房保障支出等人员经费36.4万元。
(2)办公费、水电费、印刷费、差旅费等公用经费万元 。
</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</si>
</sst>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27">
    <font>
      <sz val="11"/>
      <color indexed="8"/>
      <name val="宋体"/>
      <charset val="134"/>
    </font>
    <font>
      <sz val="12"/>
      <name val="宋体"/>
      <family val="3"/>
      <charset val="134"/>
    </font>
    <font>
      <b/>
      <sz val="12"/>
      <name val="宋体"/>
      <family val="3"/>
      <charset val="134"/>
    </font>
    <font>
      <sz val="10"/>
      <name val="宋体"/>
      <family val="3"/>
      <charset val="134"/>
    </font>
    <font>
      <b/>
      <sz val="10"/>
      <name val="宋体"/>
      <family val="3"/>
      <charset val="134"/>
    </font>
    <font>
      <sz val="9"/>
      <name val="宋体"/>
      <family val="3"/>
      <charset val="134"/>
    </font>
    <font>
      <sz val="8"/>
      <name val="宋体"/>
      <family val="3"/>
      <charset val="134"/>
    </font>
    <font>
      <sz val="10"/>
      <color indexed="8"/>
      <name val="宋体"/>
      <family val="3"/>
      <charset val="134"/>
    </font>
    <font>
      <sz val="11"/>
      <name val="宋体"/>
      <family val="3"/>
      <charset val="134"/>
    </font>
    <font>
      <sz val="12"/>
      <name val="Times New Roman"/>
      <family val="1"/>
    </font>
    <font>
      <b/>
      <sz val="12"/>
      <name val="Times New Roman"/>
      <family val="1"/>
    </font>
    <font>
      <b/>
      <sz val="18"/>
      <name val="宋体"/>
      <family val="3"/>
      <charset val="134"/>
    </font>
    <font>
      <sz val="22"/>
      <color indexed="8"/>
      <name val="宋体"/>
      <family val="3"/>
      <charset val="134"/>
    </font>
    <font>
      <b/>
      <sz val="10"/>
      <color indexed="8"/>
      <name val="宋体"/>
      <family val="3"/>
      <charset val="134"/>
    </font>
    <font>
      <sz val="9"/>
      <color indexed="8"/>
      <name val="宋体"/>
      <family val="3"/>
      <charset val="134"/>
    </font>
    <font>
      <sz val="22"/>
      <color indexed="8"/>
      <name val="黑体"/>
      <family val="3"/>
      <charset val="134"/>
    </font>
    <font>
      <sz val="9"/>
      <color indexed="8"/>
      <name val="黑体"/>
      <family val="3"/>
      <charset val="134"/>
    </font>
    <font>
      <sz val="12"/>
      <color indexed="23"/>
      <name val="仿宋_GB2312"/>
      <family val="3"/>
      <charset val="134"/>
    </font>
    <font>
      <sz val="15"/>
      <color indexed="23"/>
      <name val="仿宋_GB2312"/>
      <family val="3"/>
      <charset val="134"/>
    </font>
    <font>
      <sz val="18"/>
      <color indexed="8"/>
      <name val="隶书"/>
      <family val="3"/>
      <charset val="134"/>
    </font>
    <font>
      <sz val="36"/>
      <color indexed="8"/>
      <name val="华文彩云"/>
      <family val="3"/>
      <charset val="134"/>
    </font>
    <font>
      <sz val="20"/>
      <color indexed="8"/>
      <name val="华文琥珀"/>
      <family val="3"/>
      <charset val="134"/>
    </font>
    <font>
      <b/>
      <sz val="18"/>
      <color indexed="8"/>
      <name val="宋体"/>
      <family val="3"/>
      <charset val="134"/>
    </font>
    <font>
      <b/>
      <sz val="12"/>
      <color indexed="8"/>
      <name val="宋体"/>
      <family val="3"/>
      <charset val="134"/>
    </font>
    <font>
      <sz val="11"/>
      <color indexed="9"/>
      <name val="宋体"/>
      <family val="3"/>
      <charset val="134"/>
    </font>
    <font>
      <sz val="11"/>
      <color indexed="8"/>
      <name val="宋体"/>
      <family val="3"/>
      <charset val="134"/>
    </font>
    <font>
      <sz val="9"/>
      <name val="宋体"/>
      <family val="3"/>
      <charset val="134"/>
    </font>
  </fonts>
  <fills count="1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right/>
      <top style="thin">
        <color indexed="64"/>
      </top>
      <bottom/>
      <diagonal/>
    </border>
  </borders>
  <cellStyleXfs count="27">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1" fillId="0" borderId="0">
      <alignment vertical="center"/>
    </xf>
    <xf numFmtId="0" fontId="1" fillId="0" borderId="0"/>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cellStyleXfs>
  <cellXfs count="145">
    <xf numFmtId="0" fontId="0" fillId="0" borderId="0" xfId="0">
      <alignment vertical="center"/>
    </xf>
    <xf numFmtId="0" fontId="1" fillId="0" borderId="0" xfId="19">
      <alignment vertical="center"/>
    </xf>
    <xf numFmtId="0" fontId="1" fillId="0" borderId="0" xfId="19" applyAlignment="1">
      <alignment horizontal="left" vertical="center" wrapText="1"/>
    </xf>
    <xf numFmtId="0" fontId="1" fillId="0" borderId="0" xfId="19" applyAlignment="1">
      <alignment vertical="center" wrapText="1"/>
    </xf>
    <xf numFmtId="0" fontId="3" fillId="0" borderId="1" xfId="19" applyFont="1" applyBorder="1">
      <alignment vertical="center"/>
    </xf>
    <xf numFmtId="0" fontId="3" fillId="0" borderId="1" xfId="19" applyFont="1" applyBorder="1" applyAlignment="1">
      <alignment horizontal="left" vertical="center" wrapText="1"/>
    </xf>
    <xf numFmtId="0" fontId="3" fillId="0" borderId="1" xfId="19" applyFont="1" applyBorder="1" applyAlignment="1">
      <alignment horizontal="center" vertical="center" wrapText="1"/>
    </xf>
    <xf numFmtId="0" fontId="5" fillId="0" borderId="1" xfId="19" applyFont="1" applyBorder="1" applyAlignment="1">
      <alignment horizontal="left" vertical="center" wrapText="1"/>
    </xf>
    <xf numFmtId="0" fontId="6" fillId="0" borderId="1" xfId="19" applyFont="1" applyBorder="1" applyAlignment="1">
      <alignment horizontal="left" vertical="center" wrapText="1"/>
    </xf>
    <xf numFmtId="0" fontId="3" fillId="0" borderId="1" xfId="19" applyFont="1" applyBorder="1" applyAlignment="1">
      <alignment vertical="center" wrapText="1"/>
    </xf>
    <xf numFmtId="0" fontId="6" fillId="0" borderId="1" xfId="19" applyFont="1" applyBorder="1" applyAlignment="1">
      <alignment vertical="center" wrapText="1"/>
    </xf>
    <xf numFmtId="4" fontId="3" fillId="0" borderId="1" xfId="19" applyNumberFormat="1" applyFont="1" applyBorder="1" applyAlignment="1">
      <alignment vertical="center" wrapText="1"/>
    </xf>
    <xf numFmtId="0" fontId="7"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177" fontId="0" fillId="0" borderId="0" xfId="0" applyNumberFormat="1" applyAlignment="1">
      <alignment horizontal="center" vertical="center"/>
    </xf>
    <xf numFmtId="0" fontId="8" fillId="0" borderId="2" xfId="0" applyFont="1" applyBorder="1" applyAlignment="1">
      <alignment horizontal="left" vertical="center"/>
    </xf>
    <xf numFmtId="177" fontId="8" fillId="0" borderId="0" xfId="0" applyNumberFormat="1" applyFont="1" applyAlignment="1">
      <alignment horizontal="center" vertical="center"/>
    </xf>
    <xf numFmtId="0" fontId="1"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vertical="center" wrapText="1"/>
    </xf>
    <xf numFmtId="177"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lignment vertical="center"/>
    </xf>
    <xf numFmtId="177"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10"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lignment vertical="center"/>
    </xf>
    <xf numFmtId="0" fontId="1" fillId="0" borderId="1" xfId="0" applyFont="1" applyBorder="1" applyAlignment="1">
      <alignment horizontal="left" vertical="center" wrapText="1"/>
    </xf>
    <xf numFmtId="177" fontId="9" fillId="0" borderId="0" xfId="0" applyNumberFormat="1" applyFont="1" applyAlignment="1">
      <alignment horizontal="center" vertical="center"/>
    </xf>
    <xf numFmtId="0" fontId="9" fillId="0" borderId="0" xfId="0" applyFont="1" applyAlignment="1">
      <alignment vertical="center" wrapText="1"/>
    </xf>
    <xf numFmtId="0" fontId="10" fillId="0" borderId="0" xfId="0" applyFont="1" applyAlignment="1">
      <alignment vertical="center" wrapText="1"/>
    </xf>
    <xf numFmtId="0" fontId="0" fillId="0" borderId="0" xfId="0" applyFill="1">
      <alignment vertical="center"/>
    </xf>
    <xf numFmtId="0" fontId="7" fillId="0" borderId="0" xfId="0" applyFont="1" applyFill="1">
      <alignment vertical="center"/>
    </xf>
    <xf numFmtId="0" fontId="13" fillId="0" borderId="3" xfId="0" applyFont="1" applyBorder="1" applyAlignment="1">
      <alignment horizontal="center" vertical="center"/>
    </xf>
    <xf numFmtId="0" fontId="7" fillId="0" borderId="3" xfId="0" applyFont="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right" vertical="center"/>
    </xf>
    <xf numFmtId="0" fontId="7" fillId="0" borderId="0" xfId="0" applyFont="1" applyAlignment="1">
      <alignment horizontal="right" vertical="center"/>
    </xf>
    <xf numFmtId="0" fontId="0" fillId="0" borderId="0" xfId="0" applyFill="1" applyBorder="1" applyAlignment="1">
      <alignment vertical="center" shrinkToFit="1"/>
    </xf>
    <xf numFmtId="0" fontId="0" fillId="0" borderId="0" xfId="0" applyBorder="1" applyAlignment="1">
      <alignment vertical="center" shrinkToFit="1"/>
    </xf>
    <xf numFmtId="176" fontId="0" fillId="0" borderId="0" xfId="0" applyNumberFormat="1" applyFill="1" applyBorder="1">
      <alignment vertical="center"/>
    </xf>
    <xf numFmtId="0" fontId="0" fillId="4" borderId="0" xfId="0" applyFill="1">
      <alignment vertical="center"/>
    </xf>
    <xf numFmtId="0" fontId="14" fillId="0" borderId="0" xfId="0" applyFont="1" applyFill="1">
      <alignment vertical="center"/>
    </xf>
    <xf numFmtId="176" fontId="7"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176" fontId="7" fillId="2" borderId="1" xfId="0" applyNumberFormat="1" applyFont="1" applyFill="1" applyBorder="1" applyAlignment="1">
      <alignment horizontal="right" vertical="center" shrinkToFit="1"/>
    </xf>
    <xf numFmtId="176" fontId="7" fillId="0" borderId="1" xfId="0" applyNumberFormat="1" applyFont="1" applyFill="1" applyBorder="1" applyAlignment="1">
      <alignment horizontal="right" vertical="center" shrinkToFit="1"/>
    </xf>
    <xf numFmtId="176" fontId="7" fillId="2" borderId="1" xfId="0" applyNumberFormat="1" applyFont="1" applyFill="1" applyBorder="1" applyAlignment="1">
      <alignment vertical="center" shrinkToFit="1"/>
    </xf>
    <xf numFmtId="176" fontId="7" fillId="0" borderId="1" xfId="0" applyNumberFormat="1" applyFont="1" applyFill="1" applyBorder="1" applyAlignment="1">
      <alignment vertical="center" shrinkToFit="1"/>
    </xf>
    <xf numFmtId="176" fontId="14" fillId="0" borderId="1" xfId="0" applyNumberFormat="1" applyFont="1" applyFill="1" applyBorder="1" applyAlignment="1">
      <alignment vertical="center" shrinkToFit="1"/>
    </xf>
    <xf numFmtId="176" fontId="5" fillId="0" borderId="1" xfId="20" applyNumberFormat="1" applyFont="1" applyFill="1" applyBorder="1" applyAlignment="1">
      <alignment horizontal="center" vertical="center" shrinkToFit="1"/>
    </xf>
    <xf numFmtId="176" fontId="7" fillId="0" borderId="1" xfId="0" applyNumberFormat="1" applyFont="1" applyFill="1" applyBorder="1" applyAlignment="1">
      <alignment horizontal="right" vertical="center" wrapText="1"/>
    </xf>
    <xf numFmtId="176" fontId="0" fillId="0" borderId="0" xfId="0" applyNumberFormat="1" applyBorder="1">
      <alignment vertical="center"/>
    </xf>
    <xf numFmtId="176" fontId="7" fillId="0" borderId="0" xfId="0" applyNumberFormat="1" applyFont="1" applyFill="1" applyBorder="1" applyAlignment="1">
      <alignment horizontal="right" vertical="center"/>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49" fontId="7" fillId="2"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right" vertical="center" wrapText="1"/>
    </xf>
    <xf numFmtId="49" fontId="7" fillId="7" borderId="1" xfId="0" applyNumberFormat="1" applyFont="1" applyFill="1" applyBorder="1" applyAlignment="1">
      <alignment horizontal="center" vertical="center"/>
    </xf>
    <xf numFmtId="0" fontId="7" fillId="7" borderId="1" xfId="0" applyNumberFormat="1" applyFont="1" applyFill="1" applyBorder="1" applyAlignment="1">
      <alignment horizontal="center" vertical="center"/>
    </xf>
    <xf numFmtId="176" fontId="7" fillId="7"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Border="1">
      <alignment vertical="center"/>
    </xf>
    <xf numFmtId="0" fontId="8" fillId="0" borderId="1" xfId="0" applyFont="1" applyBorder="1">
      <alignment vertical="center"/>
    </xf>
    <xf numFmtId="10" fontId="0" fillId="0" borderId="1" xfId="0" applyNumberFormat="1" applyBorder="1">
      <alignment vertical="center"/>
    </xf>
    <xf numFmtId="0" fontId="0" fillId="0" borderId="1" xfId="0" applyFill="1" applyBorder="1">
      <alignment vertical="center"/>
    </xf>
    <xf numFmtId="0" fontId="0" fillId="0" borderId="1" xfId="0" applyFont="1" applyFill="1" applyBorder="1">
      <alignment vertical="center"/>
    </xf>
    <xf numFmtId="0" fontId="18" fillId="0" borderId="0" xfId="0" applyFo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Fill="1" applyAlignment="1">
      <alignment horizontal="center" vertical="center"/>
    </xf>
    <xf numFmtId="0" fontId="23" fillId="0" borderId="0" xfId="0" applyFont="1" applyAlignment="1">
      <alignment horizontal="center" vertical="center"/>
    </xf>
    <xf numFmtId="3" fontId="0" fillId="0" borderId="0" xfId="0" applyNumberFormat="1" applyFill="1">
      <alignment vertical="center"/>
    </xf>
    <xf numFmtId="0" fontId="0" fillId="0" borderId="0" xfId="0" applyAlignment="1">
      <alignment vertical="top" wrapText="1"/>
    </xf>
    <xf numFmtId="0" fontId="0" fillId="0" borderId="0" xfId="0" applyAlignment="1">
      <alignment vertical="top"/>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vertical="top" wrapText="1"/>
    </xf>
    <xf numFmtId="0" fontId="17" fillId="0" borderId="1" xfId="0" applyFont="1" applyBorder="1" applyAlignment="1">
      <alignment horizontal="left" vertical="top"/>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2" fillId="0" borderId="0" xfId="0" applyFont="1" applyAlignment="1">
      <alignment horizontal="center" vertical="center"/>
    </xf>
    <xf numFmtId="176" fontId="12" fillId="0" borderId="0" xfId="0" applyNumberFormat="1" applyFont="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0" fontId="15" fillId="0" borderId="0" xfId="0" applyFont="1" applyFill="1" applyAlignment="1">
      <alignment horizontal="center" vertical="center"/>
    </xf>
    <xf numFmtId="176" fontId="15" fillId="0" borderId="0" xfId="0" applyNumberFormat="1" applyFont="1" applyFill="1" applyBorder="1" applyAlignment="1">
      <alignment horizontal="center" vertical="center"/>
    </xf>
    <xf numFmtId="0" fontId="16" fillId="0" borderId="0" xfId="0" applyFont="1" applyFill="1" applyAlignment="1">
      <alignment horizontal="center" vertical="center"/>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Alignment="1">
      <alignment horizontal="center" vertical="center"/>
    </xf>
    <xf numFmtId="0" fontId="8" fillId="0" borderId="2" xfId="0" applyFont="1" applyBorder="1" applyAlignment="1">
      <alignment horizontal="right" vertical="center"/>
    </xf>
    <xf numFmtId="0" fontId="8" fillId="0" borderId="0" xfId="0" applyFont="1" applyBorder="1" applyAlignment="1">
      <alignment horizontal="right" vertical="center"/>
    </xf>
    <xf numFmtId="0" fontId="2" fillId="0" borderId="0" xfId="19" applyFont="1" applyAlignment="1">
      <alignment horizontal="center" vertical="center"/>
    </xf>
    <xf numFmtId="0" fontId="4" fillId="0" borderId="6" xfId="19" applyFont="1" applyBorder="1" applyAlignment="1">
      <alignment horizontal="left" vertical="center" wrapText="1"/>
    </xf>
    <xf numFmtId="0" fontId="4" fillId="0" borderId="7" xfId="19" applyFont="1" applyBorder="1" applyAlignment="1">
      <alignment horizontal="left" vertical="center" wrapText="1"/>
    </xf>
    <xf numFmtId="0" fontId="4" fillId="0" borderId="8" xfId="19" applyFont="1" applyBorder="1" applyAlignment="1">
      <alignment horizontal="left" vertical="center" wrapText="1"/>
    </xf>
    <xf numFmtId="0" fontId="3" fillId="0" borderId="20" xfId="19" applyFont="1" applyBorder="1" applyAlignment="1">
      <alignment horizontal="left" vertical="top" wrapText="1"/>
    </xf>
    <xf numFmtId="0" fontId="3" fillId="0" borderId="20" xfId="19" applyFont="1" applyBorder="1" applyAlignment="1">
      <alignment horizontal="left" vertical="top"/>
    </xf>
    <xf numFmtId="0" fontId="3" fillId="0" borderId="1" xfId="19" applyFont="1" applyBorder="1" applyAlignment="1">
      <alignment horizontal="left" vertical="center" wrapText="1"/>
    </xf>
    <xf numFmtId="0" fontId="3" fillId="0" borderId="1" xfId="19" applyFont="1" applyBorder="1" applyAlignment="1">
      <alignment horizontal="center" vertical="center" wrapText="1"/>
    </xf>
  </cellXfs>
  <cellStyles count="27">
    <cellStyle name="20% - 着色 1" xfId="1"/>
    <cellStyle name="20% - 着色 2" xfId="2"/>
    <cellStyle name="20% - 着色 3" xfId="3"/>
    <cellStyle name="20% - 着色 4" xfId="4"/>
    <cellStyle name="20% - 着色 5" xfId="5"/>
    <cellStyle name="20% - 着色 6" xfId="6"/>
    <cellStyle name="40% - 着色 1" xfId="7"/>
    <cellStyle name="40% - 着色 2" xfId="8"/>
    <cellStyle name="40% - 着色 3" xfId="9"/>
    <cellStyle name="40% - 着色 4" xfId="10"/>
    <cellStyle name="40% - 着色 5" xfId="11"/>
    <cellStyle name="40% - 着色 6" xfId="12"/>
    <cellStyle name="60% - 着色 1" xfId="13"/>
    <cellStyle name="60% - 着色 2" xfId="14"/>
    <cellStyle name="60% - 着色 3" xfId="15"/>
    <cellStyle name="60% - 着色 4" xfId="16"/>
    <cellStyle name="60% - 着色 5" xfId="17"/>
    <cellStyle name="60% - 着色 6" xfId="18"/>
    <cellStyle name="常规" xfId="0" builtinId="0"/>
    <cellStyle name="常规 2" xfId="19"/>
    <cellStyle name="常规 3" xfId="20"/>
    <cellStyle name="着色 1" xfId="21"/>
    <cellStyle name="着色 2" xfId="22"/>
    <cellStyle name="着色 3" xfId="23"/>
    <cellStyle name="着色 4" xfId="24"/>
    <cellStyle name="着色 5" xfId="25"/>
    <cellStyle name="着色 6" xfId="26"/>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defaultColWidth="9" defaultRowHeight="13.5"/>
  <cols>
    <col min="1" max="1" width="103.75" customWidth="1"/>
  </cols>
  <sheetData>
    <row r="1" spans="1:1" ht="252.75" customHeight="1">
      <c r="A1" s="90" t="s">
        <v>0</v>
      </c>
    </row>
    <row r="2" spans="1:1" ht="147" customHeight="1">
      <c r="A2" s="91" t="s">
        <v>1</v>
      </c>
    </row>
  </sheetData>
  <phoneticPr fontId="26" type="noConversion"/>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showZeros="0" workbookViewId="0">
      <selection activeCell="F19" sqref="F19"/>
    </sheetView>
  </sheetViews>
  <sheetFormatPr defaultColWidth="9" defaultRowHeight="13.5"/>
  <cols>
    <col min="1" max="1" width="104.25" customWidth="1"/>
  </cols>
  <sheetData>
    <row r="1" spans="1:1" ht="28.5" customHeight="1"/>
    <row r="2" spans="1:1" ht="28.5" customHeight="1"/>
    <row r="3" spans="1:1" ht="28.5" customHeight="1"/>
    <row r="4" spans="1:1" ht="28.5" customHeight="1"/>
    <row r="5" spans="1:1" ht="22.5" customHeight="1">
      <c r="A5" s="84" t="s">
        <v>2</v>
      </c>
    </row>
    <row r="6" spans="1:1" ht="45" customHeight="1">
      <c r="A6" s="85" t="s">
        <v>3</v>
      </c>
    </row>
    <row r="7" spans="1:1" ht="41.25" customHeight="1">
      <c r="A7" s="86" t="s">
        <v>4</v>
      </c>
    </row>
    <row r="8" spans="1:1" ht="23.25" customHeight="1"/>
    <row r="9" spans="1:1" ht="18" customHeight="1"/>
    <row r="10" spans="1:1" ht="18" customHeight="1"/>
    <row r="11" spans="1:1" ht="33.75" customHeight="1">
      <c r="A11" s="87" t="s">
        <v>5</v>
      </c>
    </row>
    <row r="12" spans="1:1" ht="9.75" customHeight="1"/>
    <row r="13" spans="1:1" ht="9.75" customHeight="1"/>
    <row r="14" spans="1:1" ht="23.25" customHeight="1">
      <c r="A14" s="88" t="s">
        <v>6</v>
      </c>
    </row>
    <row r="20" spans="1:1" s="39" customFormat="1">
      <c r="A20" s="89"/>
    </row>
  </sheetData>
  <phoneticPr fontId="26" type="noConversion"/>
  <printOptions horizontalCentered="1"/>
  <pageMargins left="0.70833333333333304" right="0.70833333333333304" top="0.74791666666666701" bottom="0.74791666666666701" header="0.31458333333333299" footer="0.31458333333333299"/>
  <pageSetup paperSize="9" firstPageNumber="4294963191" orientation="landscape" useFirstPageNumber="1" horizontalDpi="100" verticalDpi="1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topLeftCell="A18" workbookViewId="0">
      <selection activeCell="A23" sqref="A23:H23"/>
    </sheetView>
  </sheetViews>
  <sheetFormatPr defaultColWidth="9" defaultRowHeight="13.5"/>
  <cols>
    <col min="1" max="1" width="6.5" customWidth="1"/>
    <col min="2" max="2" width="40.75" customWidth="1"/>
    <col min="3" max="3" width="13" customWidth="1"/>
    <col min="4" max="4" width="7.375" customWidth="1"/>
    <col min="5" max="5" width="44.375" customWidth="1"/>
    <col min="6" max="6" width="22.25" customWidth="1"/>
    <col min="7" max="7" width="12.625" customWidth="1"/>
    <col min="8" max="8" width="14.375" customWidth="1"/>
  </cols>
  <sheetData>
    <row r="1" spans="1:8" ht="41.25" customHeight="1">
      <c r="B1" s="100" t="s">
        <v>7</v>
      </c>
      <c r="C1" s="100"/>
      <c r="D1" s="100"/>
      <c r="E1" s="100"/>
      <c r="F1" s="100"/>
      <c r="G1" s="100"/>
      <c r="H1" s="100"/>
    </row>
    <row r="2" spans="1:8">
      <c r="F2" s="101" t="s">
        <v>8</v>
      </c>
      <c r="G2" s="101"/>
      <c r="H2" s="101"/>
    </row>
    <row r="3" spans="1:8" ht="26.25" customHeight="1">
      <c r="A3" s="102" t="s">
        <v>9</v>
      </c>
      <c r="B3" s="102"/>
      <c r="C3" s="102"/>
      <c r="D3" s="103" t="s">
        <v>10</v>
      </c>
      <c r="E3" s="104"/>
      <c r="F3" s="105"/>
      <c r="G3" s="96" t="s">
        <v>11</v>
      </c>
      <c r="H3" s="98" t="s">
        <v>12</v>
      </c>
    </row>
    <row r="4" spans="1:8" ht="27" customHeight="1">
      <c r="A4" s="77" t="s">
        <v>13</v>
      </c>
      <c r="B4" s="77" t="s">
        <v>14</v>
      </c>
      <c r="C4" s="77" t="s">
        <v>15</v>
      </c>
      <c r="D4" s="77" t="s">
        <v>13</v>
      </c>
      <c r="E4" s="77" t="s">
        <v>14</v>
      </c>
      <c r="F4" s="77" t="s">
        <v>15</v>
      </c>
      <c r="G4" s="97"/>
      <c r="H4" s="99"/>
    </row>
    <row r="5" spans="1:8" ht="23.25" customHeight="1">
      <c r="A5" s="77">
        <v>1</v>
      </c>
      <c r="B5" s="78" t="s">
        <v>16</v>
      </c>
      <c r="C5" s="78">
        <v>49.9</v>
      </c>
      <c r="D5" s="77">
        <v>1</v>
      </c>
      <c r="E5" s="78" t="s">
        <v>17</v>
      </c>
      <c r="F5" s="79">
        <v>42.68</v>
      </c>
      <c r="G5" s="80">
        <f>F5/F17</f>
        <v>0.85531062124248503</v>
      </c>
      <c r="H5" s="78"/>
    </row>
    <row r="6" spans="1:8" ht="23.25" customHeight="1">
      <c r="A6" s="77">
        <v>2</v>
      </c>
      <c r="B6" s="78" t="s">
        <v>18</v>
      </c>
      <c r="C6" s="78"/>
      <c r="D6" s="77">
        <v>2</v>
      </c>
      <c r="E6" s="78" t="s">
        <v>19</v>
      </c>
      <c r="F6" s="78"/>
      <c r="G6" s="80">
        <f>F6/F17</f>
        <v>0</v>
      </c>
      <c r="H6" s="78"/>
    </row>
    <row r="7" spans="1:8" ht="23.25" customHeight="1">
      <c r="A7" s="77">
        <v>3</v>
      </c>
      <c r="B7" s="78" t="s">
        <v>20</v>
      </c>
      <c r="C7" s="78"/>
      <c r="D7" s="77">
        <v>3</v>
      </c>
      <c r="E7" s="78" t="s">
        <v>21</v>
      </c>
      <c r="F7" s="78"/>
      <c r="G7" s="80">
        <f>F7/F17</f>
        <v>0</v>
      </c>
      <c r="H7" s="78"/>
    </row>
    <row r="8" spans="1:8" ht="23.25" customHeight="1">
      <c r="A8" s="77">
        <v>4</v>
      </c>
      <c r="B8" s="78" t="s">
        <v>22</v>
      </c>
      <c r="C8" s="78"/>
      <c r="D8" s="77">
        <v>4</v>
      </c>
      <c r="E8" s="78" t="s">
        <v>23</v>
      </c>
      <c r="F8" s="78"/>
      <c r="G8" s="80">
        <f>F8/F17</f>
        <v>0</v>
      </c>
      <c r="H8" s="78"/>
    </row>
    <row r="9" spans="1:8" ht="23.25" customHeight="1">
      <c r="A9" s="77">
        <v>5</v>
      </c>
      <c r="B9" s="78" t="s">
        <v>24</v>
      </c>
      <c r="C9" s="78"/>
      <c r="D9" s="77">
        <v>5</v>
      </c>
      <c r="E9" s="78" t="s">
        <v>25</v>
      </c>
      <c r="F9" s="78">
        <v>0.61</v>
      </c>
      <c r="G9" s="80">
        <f>F9/F17</f>
        <v>1.2224448897795592E-2</v>
      </c>
      <c r="H9" s="78"/>
    </row>
    <row r="10" spans="1:8" ht="23.25" customHeight="1">
      <c r="A10" s="77"/>
      <c r="B10" s="78"/>
      <c r="C10" s="78"/>
      <c r="D10" s="77">
        <v>6</v>
      </c>
      <c r="E10" s="78" t="s">
        <v>26</v>
      </c>
      <c r="F10" s="78">
        <v>1.47</v>
      </c>
      <c r="G10" s="80">
        <f>F10/F17</f>
        <v>2.9458917835671342E-2</v>
      </c>
      <c r="H10" s="78"/>
    </row>
    <row r="11" spans="1:8" ht="23.25" customHeight="1">
      <c r="A11" s="77"/>
      <c r="B11" s="78"/>
      <c r="C11" s="78"/>
      <c r="D11" s="77">
        <v>7</v>
      </c>
      <c r="E11" s="78" t="s">
        <v>27</v>
      </c>
      <c r="F11" s="78"/>
      <c r="G11" s="80">
        <f>F11/F17</f>
        <v>0</v>
      </c>
      <c r="H11" s="78"/>
    </row>
    <row r="12" spans="1:8" ht="23.25" customHeight="1">
      <c r="A12" s="77"/>
      <c r="B12" s="78"/>
      <c r="C12" s="78"/>
      <c r="D12" s="77">
        <v>8</v>
      </c>
      <c r="E12" s="81" t="s">
        <v>28</v>
      </c>
      <c r="F12" s="78"/>
      <c r="G12" s="80">
        <f>F12/F17</f>
        <v>0</v>
      </c>
      <c r="H12" s="78"/>
    </row>
    <row r="13" spans="1:8" ht="23.25" customHeight="1">
      <c r="A13" s="77"/>
      <c r="B13" s="78"/>
      <c r="C13" s="78"/>
      <c r="D13" s="77">
        <v>9</v>
      </c>
      <c r="E13" s="81" t="s">
        <v>29</v>
      </c>
      <c r="F13" s="78"/>
      <c r="G13" s="80">
        <f>F13/F17</f>
        <v>0</v>
      </c>
      <c r="H13" s="78"/>
    </row>
    <row r="14" spans="1:8" ht="23.25" customHeight="1">
      <c r="A14" s="77"/>
      <c r="B14" s="78"/>
      <c r="C14" s="78"/>
      <c r="D14" s="77">
        <v>10</v>
      </c>
      <c r="E14" s="81" t="s">
        <v>30</v>
      </c>
      <c r="F14" s="78"/>
      <c r="G14" s="80">
        <f>F14/F17</f>
        <v>0</v>
      </c>
      <c r="H14" s="78"/>
    </row>
    <row r="15" spans="1:8" ht="23.25" customHeight="1">
      <c r="A15" s="77"/>
      <c r="B15" s="78"/>
      <c r="C15" s="78"/>
      <c r="D15" s="77">
        <v>11</v>
      </c>
      <c r="E15" s="81" t="s">
        <v>31</v>
      </c>
      <c r="F15" s="78">
        <v>5.14</v>
      </c>
      <c r="G15" s="80">
        <f>F15/F17</f>
        <v>0.10300601202404809</v>
      </c>
      <c r="H15" s="78"/>
    </row>
    <row r="16" spans="1:8" ht="23.25" customHeight="1">
      <c r="A16" s="77"/>
      <c r="B16" s="78"/>
      <c r="C16" s="78"/>
      <c r="D16" s="77">
        <v>12</v>
      </c>
      <c r="E16" s="81" t="s">
        <v>32</v>
      </c>
      <c r="F16" s="78"/>
      <c r="G16" s="80">
        <f>F16/F17</f>
        <v>0</v>
      </c>
      <c r="H16" s="78"/>
    </row>
    <row r="17" spans="1:8" ht="23.25" customHeight="1">
      <c r="A17" s="77">
        <v>6</v>
      </c>
      <c r="B17" s="78" t="s">
        <v>33</v>
      </c>
      <c r="C17" s="78">
        <f>SUM(C5:C16)</f>
        <v>49.9</v>
      </c>
      <c r="D17" s="77">
        <v>13</v>
      </c>
      <c r="E17" s="81" t="s">
        <v>34</v>
      </c>
      <c r="F17" s="78">
        <f>SUM(F5:F16)</f>
        <v>49.9</v>
      </c>
      <c r="G17" s="78"/>
      <c r="H17" s="78"/>
    </row>
    <row r="18" spans="1:8" ht="23.25" customHeight="1">
      <c r="A18" s="77">
        <v>7</v>
      </c>
      <c r="B18" s="78" t="s">
        <v>35</v>
      </c>
      <c r="C18" s="78"/>
      <c r="D18" s="77">
        <v>14</v>
      </c>
      <c r="E18" s="81" t="s">
        <v>36</v>
      </c>
      <c r="F18" s="78"/>
      <c r="G18" s="78"/>
      <c r="H18" s="78"/>
    </row>
    <row r="19" spans="1:8" ht="23.25" customHeight="1">
      <c r="A19" s="77">
        <v>8</v>
      </c>
      <c r="B19" s="78" t="s">
        <v>37</v>
      </c>
      <c r="C19" s="78">
        <f>C17</f>
        <v>49.9</v>
      </c>
      <c r="D19" s="77">
        <v>15</v>
      </c>
      <c r="E19" s="82" t="s">
        <v>38</v>
      </c>
      <c r="F19" s="78">
        <f>F17</f>
        <v>49.9</v>
      </c>
      <c r="G19" s="78"/>
      <c r="H19" s="78"/>
    </row>
    <row r="20" spans="1:8" ht="63.75" customHeight="1">
      <c r="A20" s="92" t="s">
        <v>39</v>
      </c>
      <c r="B20" s="93"/>
      <c r="C20" s="93"/>
      <c r="D20" s="93"/>
      <c r="E20" s="93"/>
      <c r="F20" s="93"/>
      <c r="G20" s="93"/>
      <c r="H20" s="93"/>
    </row>
    <row r="21" spans="1:8" ht="69.75" customHeight="1">
      <c r="A21" s="92" t="s">
        <v>179</v>
      </c>
      <c r="B21" s="93"/>
      <c r="C21" s="93"/>
      <c r="D21" s="93"/>
      <c r="E21" s="93"/>
      <c r="F21" s="93"/>
      <c r="G21" s="93"/>
      <c r="H21" s="93"/>
    </row>
    <row r="22" spans="1:8" ht="108" customHeight="1">
      <c r="A22" s="92" t="s">
        <v>40</v>
      </c>
      <c r="B22" s="93"/>
      <c r="C22" s="93"/>
      <c r="D22" s="93"/>
      <c r="E22" s="93"/>
      <c r="F22" s="93"/>
      <c r="G22" s="93"/>
      <c r="H22" s="93"/>
    </row>
    <row r="23" spans="1:8" ht="81" customHeight="1">
      <c r="A23" s="94" t="s">
        <v>178</v>
      </c>
      <c r="B23" s="95"/>
      <c r="C23" s="95"/>
      <c r="D23" s="95"/>
      <c r="E23" s="95"/>
      <c r="F23" s="95"/>
      <c r="G23" s="95"/>
      <c r="H23" s="95"/>
    </row>
    <row r="24" spans="1:8" ht="81" customHeight="1">
      <c r="A24" s="94" t="s">
        <v>41</v>
      </c>
      <c r="B24" s="95"/>
      <c r="C24" s="95"/>
      <c r="D24" s="95"/>
      <c r="E24" s="95"/>
      <c r="F24" s="95"/>
      <c r="G24" s="95"/>
      <c r="H24" s="95"/>
    </row>
    <row r="25" spans="1:8" ht="86.25" customHeight="1">
      <c r="A25" s="83"/>
    </row>
    <row r="27" spans="1:8" ht="19.5">
      <c r="A27" s="83"/>
    </row>
  </sheetData>
  <mergeCells count="11">
    <mergeCell ref="G3:G4"/>
    <mergeCell ref="H3:H4"/>
    <mergeCell ref="B1:H1"/>
    <mergeCell ref="F2:H2"/>
    <mergeCell ref="A3:C3"/>
    <mergeCell ref="D3:F3"/>
    <mergeCell ref="A21:H21"/>
    <mergeCell ref="A22:H22"/>
    <mergeCell ref="A23:H23"/>
    <mergeCell ref="A24:H24"/>
    <mergeCell ref="A20:H20"/>
  </mergeCells>
  <phoneticPr fontId="26" type="noConversion"/>
  <pageMargins left="0.69930555555555596" right="0.69930555555555596" top="0.75" bottom="0.75" header="0.3" footer="0.3"/>
  <pageSetup paperSize="9" scale="83" orientation="landscape"/>
  <rowBreaks count="1" manualBreakCount="1">
    <brk id="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showZeros="0" topLeftCell="A7" workbookViewId="0">
      <selection activeCell="E18" sqref="E18"/>
    </sheetView>
  </sheetViews>
  <sheetFormatPr defaultColWidth="9" defaultRowHeight="13.5"/>
  <cols>
    <col min="1" max="1" width="28.5" customWidth="1"/>
    <col min="2" max="2" width="12.875" customWidth="1"/>
    <col min="3" max="3" width="27.625" customWidth="1"/>
    <col min="4" max="4" width="12.375" style="65" customWidth="1"/>
  </cols>
  <sheetData>
    <row r="1" spans="1:5" ht="13.5" customHeight="1"/>
    <row r="2" spans="1:5" ht="44.1" customHeight="1">
      <c r="A2" s="106" t="s">
        <v>42</v>
      </c>
      <c r="B2" s="106"/>
      <c r="C2" s="106"/>
      <c r="D2" s="107"/>
    </row>
    <row r="3" spans="1:5" ht="13.5" customHeight="1">
      <c r="A3" s="40" t="s">
        <v>43</v>
      </c>
      <c r="D3" s="66" t="s">
        <v>44</v>
      </c>
    </row>
    <row r="4" spans="1:5" ht="26.25" customHeight="1">
      <c r="A4" s="67" t="s">
        <v>14</v>
      </c>
      <c r="B4" s="67" t="s">
        <v>45</v>
      </c>
      <c r="C4" s="68" t="s">
        <v>46</v>
      </c>
      <c r="D4" s="69" t="s">
        <v>47</v>
      </c>
    </row>
    <row r="5" spans="1:5" s="39" customFormat="1" ht="24" customHeight="1">
      <c r="A5" s="70"/>
      <c r="B5" s="71"/>
      <c r="C5" s="72" t="s">
        <v>48</v>
      </c>
      <c r="D5" s="73">
        <f>D6+D16+D27</f>
        <v>499000</v>
      </c>
    </row>
    <row r="6" spans="1:5" ht="24" customHeight="1">
      <c r="A6" s="74" t="s">
        <v>49</v>
      </c>
      <c r="B6" s="75"/>
      <c r="C6" s="75" t="s">
        <v>50</v>
      </c>
      <c r="D6" s="76">
        <f>SUM(D7:D15)</f>
        <v>305362</v>
      </c>
    </row>
    <row r="7" spans="1:5" ht="24" customHeight="1">
      <c r="A7" s="43" t="s">
        <v>51</v>
      </c>
      <c r="B7" s="44">
        <v>2012999</v>
      </c>
      <c r="C7" s="44" t="s">
        <v>52</v>
      </c>
      <c r="D7" s="64">
        <v>110532</v>
      </c>
      <c r="E7">
        <f>D7+D8+D10</f>
        <v>235301</v>
      </c>
    </row>
    <row r="8" spans="1:5" ht="24" customHeight="1">
      <c r="A8" s="43" t="s">
        <v>53</v>
      </c>
      <c r="B8" s="44">
        <v>2012999</v>
      </c>
      <c r="C8" s="44" t="s">
        <v>52</v>
      </c>
      <c r="D8" s="64">
        <v>47165</v>
      </c>
    </row>
    <row r="9" spans="1:5" ht="24" customHeight="1">
      <c r="A9" s="43" t="s">
        <v>54</v>
      </c>
      <c r="B9" s="44">
        <v>2012999</v>
      </c>
      <c r="C9" s="44" t="s">
        <v>52</v>
      </c>
      <c r="D9" s="64">
        <v>9211</v>
      </c>
    </row>
    <row r="10" spans="1:5" ht="24" customHeight="1">
      <c r="A10" s="43" t="s">
        <v>55</v>
      </c>
      <c r="B10" s="44">
        <v>2012999</v>
      </c>
      <c r="C10" s="44" t="s">
        <v>52</v>
      </c>
      <c r="D10" s="64">
        <v>77604</v>
      </c>
    </row>
    <row r="11" spans="1:5" ht="24" customHeight="1">
      <c r="A11" s="43" t="s">
        <v>56</v>
      </c>
      <c r="B11" s="44">
        <v>2012999</v>
      </c>
      <c r="C11" s="44" t="s">
        <v>52</v>
      </c>
      <c r="D11" s="64">
        <v>39978</v>
      </c>
    </row>
    <row r="12" spans="1:5" ht="24" customHeight="1">
      <c r="A12" s="43" t="s">
        <v>57</v>
      </c>
      <c r="B12" s="44">
        <v>2080302</v>
      </c>
      <c r="C12" s="44" t="s">
        <v>58</v>
      </c>
      <c r="D12" s="64">
        <v>3683</v>
      </c>
    </row>
    <row r="13" spans="1:5" ht="24" customHeight="1">
      <c r="A13" s="43" t="s">
        <v>59</v>
      </c>
      <c r="B13" s="44">
        <v>2080304</v>
      </c>
      <c r="C13" s="44" t="s">
        <v>60</v>
      </c>
      <c r="D13" s="64">
        <v>1228</v>
      </c>
    </row>
    <row r="14" spans="1:5" ht="24" customHeight="1">
      <c r="A14" s="43" t="s">
        <v>61</v>
      </c>
      <c r="B14" s="44">
        <v>2080305</v>
      </c>
      <c r="C14" s="44" t="s">
        <v>62</v>
      </c>
      <c r="D14" s="64">
        <v>1228</v>
      </c>
    </row>
    <row r="15" spans="1:5" ht="24" customHeight="1">
      <c r="A15" s="43" t="s">
        <v>63</v>
      </c>
      <c r="B15" s="44">
        <v>2100502</v>
      </c>
      <c r="C15" s="44" t="s">
        <v>64</v>
      </c>
      <c r="D15" s="64">
        <v>14733</v>
      </c>
    </row>
    <row r="16" spans="1:5" ht="24" customHeight="1">
      <c r="A16" s="74" t="s">
        <v>65</v>
      </c>
      <c r="B16" s="75"/>
      <c r="C16" s="75" t="s">
        <v>50</v>
      </c>
      <c r="D16" s="76">
        <f>SUM(D17:D19)</f>
        <v>141938</v>
      </c>
    </row>
    <row r="17" spans="1:4" ht="24" customHeight="1">
      <c r="A17" s="43" t="s">
        <v>66</v>
      </c>
      <c r="B17" s="44">
        <v>2012999</v>
      </c>
      <c r="C17" s="44" t="s">
        <v>52</v>
      </c>
      <c r="D17" s="64">
        <v>4727</v>
      </c>
    </row>
    <row r="18" spans="1:4" ht="24" customHeight="1">
      <c r="A18" s="43" t="s">
        <v>67</v>
      </c>
      <c r="B18" s="44">
        <v>2012999</v>
      </c>
      <c r="C18" s="44" t="s">
        <v>52</v>
      </c>
      <c r="D18" s="64">
        <v>2211</v>
      </c>
    </row>
    <row r="19" spans="1:4" ht="24" customHeight="1">
      <c r="A19" s="43" t="s">
        <v>68</v>
      </c>
      <c r="B19" s="44">
        <v>2012950</v>
      </c>
      <c r="C19" s="44" t="s">
        <v>69</v>
      </c>
      <c r="D19" s="64">
        <v>135000</v>
      </c>
    </row>
    <row r="20" spans="1:4" ht="24" customHeight="1">
      <c r="A20" s="43" t="s">
        <v>70</v>
      </c>
      <c r="B20" s="44">
        <v>2012950</v>
      </c>
      <c r="C20" s="44" t="s">
        <v>69</v>
      </c>
      <c r="D20" s="64"/>
    </row>
    <row r="21" spans="1:4" ht="24" customHeight="1">
      <c r="A21" s="43" t="s">
        <v>71</v>
      </c>
      <c r="B21" s="44">
        <v>2012950</v>
      </c>
      <c r="C21" s="44" t="s">
        <v>69</v>
      </c>
      <c r="D21" s="64">
        <v>3000</v>
      </c>
    </row>
    <row r="22" spans="1:4" ht="24" customHeight="1">
      <c r="A22" s="43" t="s">
        <v>72</v>
      </c>
      <c r="B22" s="44">
        <v>2012950</v>
      </c>
      <c r="C22" s="44" t="s">
        <v>69</v>
      </c>
      <c r="D22" s="64"/>
    </row>
    <row r="23" spans="1:4" ht="24" customHeight="1">
      <c r="A23" s="43" t="s">
        <v>73</v>
      </c>
      <c r="B23" s="44">
        <v>2012950</v>
      </c>
      <c r="C23" s="44" t="s">
        <v>69</v>
      </c>
      <c r="D23" s="64">
        <v>30000</v>
      </c>
    </row>
    <row r="24" spans="1:4" ht="24" customHeight="1">
      <c r="A24" s="43" t="s">
        <v>74</v>
      </c>
      <c r="B24" s="44">
        <v>2012950</v>
      </c>
      <c r="C24" s="44" t="s">
        <v>69</v>
      </c>
      <c r="D24" s="64"/>
    </row>
    <row r="25" spans="1:4" ht="24" customHeight="1">
      <c r="A25" s="43" t="s">
        <v>75</v>
      </c>
      <c r="B25" s="44">
        <v>2012950</v>
      </c>
      <c r="C25" s="44" t="s">
        <v>69</v>
      </c>
      <c r="D25" s="64"/>
    </row>
    <row r="26" spans="1:4" ht="24" customHeight="1">
      <c r="A26" s="43" t="s">
        <v>76</v>
      </c>
      <c r="B26" s="44">
        <v>2012950</v>
      </c>
      <c r="C26" s="44" t="s">
        <v>69</v>
      </c>
      <c r="D26" s="64">
        <f>D19-D21-D23</f>
        <v>102000</v>
      </c>
    </row>
    <row r="27" spans="1:4" ht="24" customHeight="1">
      <c r="A27" s="74" t="s">
        <v>77</v>
      </c>
      <c r="B27" s="75"/>
      <c r="C27" s="75" t="s">
        <v>50</v>
      </c>
      <c r="D27" s="76">
        <f>SUM(D28:D29)</f>
        <v>51700</v>
      </c>
    </row>
    <row r="28" spans="1:4" ht="24" customHeight="1">
      <c r="A28" s="43" t="s">
        <v>78</v>
      </c>
      <c r="B28" s="44">
        <v>2012999</v>
      </c>
      <c r="C28" s="44" t="s">
        <v>52</v>
      </c>
      <c r="D28" s="64">
        <v>240</v>
      </c>
    </row>
    <row r="29" spans="1:4" ht="24" customHeight="1">
      <c r="A29" s="43" t="s">
        <v>79</v>
      </c>
      <c r="B29" s="44">
        <v>2210201</v>
      </c>
      <c r="C29" s="44" t="s">
        <v>79</v>
      </c>
      <c r="D29" s="64">
        <v>51460</v>
      </c>
    </row>
    <row r="30" spans="1:4" ht="27" customHeight="1"/>
    <row r="31" spans="1:4" ht="27" customHeight="1"/>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sheetData>
  <mergeCells count="1">
    <mergeCell ref="A2:D2"/>
  </mergeCells>
  <phoneticPr fontId="26" type="noConversion"/>
  <printOptions horizontalCentered="1"/>
  <pageMargins left="0.70833333333333304" right="0.47222222222222199" top="0.82638888888888895" bottom="0.43263888888888902" header="0.31458333333333299" footer="0.31458333333333299"/>
  <pageSetup paperSize="9" firstPageNumber="4294963191" orientation="portrait" useFirstPageNumber="1" horizontalDpi="100" verticalDpi="1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I15"/>
  <sheetViews>
    <sheetView showGridLines="0" showZeros="0" topLeftCell="A3" workbookViewId="0">
      <selection activeCell="N10" sqref="N10"/>
    </sheetView>
  </sheetViews>
  <sheetFormatPr defaultRowHeight="13.5"/>
  <cols>
    <col min="1" max="1" width="7.5" style="39" customWidth="1"/>
    <col min="2" max="2" width="18.875" style="39" customWidth="1"/>
    <col min="3" max="3" width="9.125" style="49" customWidth="1"/>
    <col min="4" max="4" width="6.75" style="50" customWidth="1"/>
    <col min="5" max="5" width="6.5" style="50" customWidth="1"/>
    <col min="6" max="6" width="5.5" style="50" customWidth="1"/>
    <col min="7" max="8" width="4.5" style="50" customWidth="1"/>
    <col min="9" max="9" width="8" style="50" customWidth="1"/>
    <col min="10" max="10" width="6" style="50" customWidth="1"/>
    <col min="11" max="11" width="6.125" style="50" customWidth="1"/>
    <col min="12" max="13" width="5.375" style="50" customWidth="1"/>
    <col min="14" max="14" width="7.25" style="50" customWidth="1"/>
    <col min="15" max="15" width="6.75" style="50" customWidth="1"/>
    <col min="16" max="16" width="6.5" style="50" customWidth="1"/>
    <col min="17" max="17" width="6" style="50" customWidth="1"/>
    <col min="18" max="18" width="6.125" style="50" customWidth="1"/>
    <col min="19" max="19" width="6.375" style="50" customWidth="1"/>
    <col min="20" max="21" width="4.125" style="50" customWidth="1"/>
    <col min="22" max="22" width="7.625" style="50" customWidth="1"/>
    <col min="23" max="236" width="9" style="39"/>
  </cols>
  <sheetData>
    <row r="1" spans="1:243" ht="13.5" customHeight="1">
      <c r="D1" s="39"/>
      <c r="E1" s="39"/>
      <c r="F1" s="39"/>
      <c r="G1" s="51"/>
      <c r="H1" s="51"/>
      <c r="I1" s="39"/>
      <c r="J1" s="39"/>
      <c r="K1" s="39"/>
      <c r="L1" s="39"/>
      <c r="M1" s="39"/>
      <c r="N1" s="39"/>
      <c r="O1" s="39"/>
      <c r="P1" s="39"/>
      <c r="Q1" s="39"/>
      <c r="R1" s="39"/>
      <c r="S1" s="39"/>
      <c r="T1" s="39"/>
      <c r="U1" s="39"/>
      <c r="V1" s="39"/>
      <c r="IC1" s="39"/>
      <c r="ID1" s="39"/>
      <c r="IE1" s="39"/>
      <c r="IF1" s="39"/>
      <c r="IG1" s="39"/>
      <c r="IH1" s="39"/>
      <c r="II1" s="39"/>
    </row>
    <row r="2" spans="1:243" ht="27" customHeight="1">
      <c r="A2" s="112" t="s">
        <v>80</v>
      </c>
      <c r="B2" s="112"/>
      <c r="C2" s="113"/>
      <c r="D2" s="112"/>
      <c r="E2" s="112"/>
      <c r="F2" s="112"/>
      <c r="G2" s="114"/>
      <c r="H2" s="114"/>
      <c r="I2" s="112"/>
      <c r="J2" s="112"/>
      <c r="K2" s="112"/>
      <c r="L2" s="112"/>
      <c r="M2" s="112"/>
      <c r="N2" s="112"/>
      <c r="O2" s="112"/>
      <c r="P2" s="112"/>
      <c r="Q2" s="112"/>
      <c r="R2" s="112"/>
      <c r="S2" s="112"/>
      <c r="T2" s="112"/>
      <c r="U2" s="112"/>
      <c r="V2" s="112"/>
      <c r="IC2" s="39"/>
      <c r="ID2" s="39"/>
      <c r="IE2" s="39"/>
      <c r="IF2" s="39"/>
      <c r="IG2" s="39"/>
      <c r="IH2" s="39"/>
      <c r="II2" s="39"/>
    </row>
    <row r="3" spans="1:243" ht="21.95" customHeight="1">
      <c r="A3" s="39" t="s">
        <v>81</v>
      </c>
      <c r="D3" s="39"/>
      <c r="E3" s="39"/>
      <c r="F3" s="39"/>
      <c r="G3" s="51"/>
      <c r="H3" s="51"/>
      <c r="I3" s="39"/>
      <c r="J3" s="39"/>
      <c r="K3" s="39"/>
      <c r="L3" s="39"/>
      <c r="M3" s="39"/>
      <c r="N3" s="39"/>
      <c r="O3" s="39"/>
      <c r="P3" s="39"/>
      <c r="Q3" s="39"/>
      <c r="R3" s="39"/>
      <c r="S3" s="39"/>
      <c r="T3" s="39"/>
      <c r="U3" s="39"/>
      <c r="V3" s="39" t="s">
        <v>44</v>
      </c>
      <c r="IC3" s="39"/>
      <c r="ID3" s="39"/>
      <c r="IE3" s="39"/>
      <c r="IF3" s="39"/>
      <c r="IG3" s="39"/>
      <c r="IH3" s="39"/>
      <c r="II3" s="39"/>
    </row>
    <row r="4" spans="1:243" ht="26.25" customHeight="1">
      <c r="A4" s="115" t="s">
        <v>45</v>
      </c>
      <c r="B4" s="117" t="s">
        <v>46</v>
      </c>
      <c r="C4" s="118" t="s">
        <v>47</v>
      </c>
      <c r="D4" s="108" t="s">
        <v>82</v>
      </c>
      <c r="E4" s="108"/>
      <c r="F4" s="108"/>
      <c r="G4" s="110"/>
      <c r="H4" s="110"/>
      <c r="I4" s="108" t="s">
        <v>83</v>
      </c>
      <c r="J4" s="108" t="s">
        <v>84</v>
      </c>
      <c r="K4" s="108"/>
      <c r="L4" s="108"/>
      <c r="M4" s="108"/>
      <c r="N4" s="108" t="s">
        <v>85</v>
      </c>
      <c r="O4" s="108"/>
      <c r="P4" s="108"/>
      <c r="Q4" s="108"/>
      <c r="R4" s="108"/>
      <c r="S4" s="108"/>
      <c r="T4" s="108"/>
      <c r="U4" s="108"/>
      <c r="V4" s="108" t="s">
        <v>86</v>
      </c>
    </row>
    <row r="5" spans="1:243" ht="24.75" customHeight="1">
      <c r="A5" s="116"/>
      <c r="B5" s="117"/>
      <c r="C5" s="118"/>
      <c r="D5" s="108" t="s">
        <v>50</v>
      </c>
      <c r="E5" s="108" t="s">
        <v>87</v>
      </c>
      <c r="F5" s="108" t="s">
        <v>88</v>
      </c>
      <c r="G5" s="110" t="s">
        <v>89</v>
      </c>
      <c r="H5" s="110" t="s">
        <v>90</v>
      </c>
      <c r="I5" s="108"/>
      <c r="J5" s="108" t="s">
        <v>50</v>
      </c>
      <c r="K5" s="108" t="s">
        <v>66</v>
      </c>
      <c r="L5" s="108" t="s">
        <v>91</v>
      </c>
      <c r="M5" s="108" t="s">
        <v>92</v>
      </c>
      <c r="N5" s="108" t="s">
        <v>50</v>
      </c>
      <c r="O5" s="108" t="s">
        <v>56</v>
      </c>
      <c r="P5" s="108" t="s">
        <v>93</v>
      </c>
      <c r="Q5" s="108" t="s">
        <v>94</v>
      </c>
      <c r="R5" s="108" t="s">
        <v>95</v>
      </c>
      <c r="S5" s="108" t="s">
        <v>96</v>
      </c>
      <c r="T5" s="110" t="s">
        <v>97</v>
      </c>
      <c r="U5" s="110" t="s">
        <v>98</v>
      </c>
      <c r="V5" s="108"/>
    </row>
    <row r="6" spans="1:243" ht="48" customHeight="1">
      <c r="A6" s="116"/>
      <c r="B6" s="115"/>
      <c r="C6" s="119"/>
      <c r="D6" s="109"/>
      <c r="E6" s="109"/>
      <c r="F6" s="109"/>
      <c r="G6" s="111"/>
      <c r="H6" s="111"/>
      <c r="I6" s="109"/>
      <c r="J6" s="109"/>
      <c r="K6" s="109"/>
      <c r="L6" s="109"/>
      <c r="M6" s="109"/>
      <c r="N6" s="109"/>
      <c r="O6" s="109"/>
      <c r="P6" s="109"/>
      <c r="Q6" s="109"/>
      <c r="R6" s="109"/>
      <c r="S6" s="109"/>
      <c r="T6" s="111"/>
      <c r="U6" s="111"/>
      <c r="V6" s="109"/>
    </row>
    <row r="7" spans="1:243" ht="54.95" customHeight="1">
      <c r="A7" s="54" t="s">
        <v>99</v>
      </c>
      <c r="B7" s="54" t="s">
        <v>99</v>
      </c>
      <c r="C7" s="55">
        <v>1</v>
      </c>
      <c r="D7" s="53" t="s">
        <v>100</v>
      </c>
      <c r="E7" s="52">
        <v>3</v>
      </c>
      <c r="F7" s="52">
        <v>4</v>
      </c>
      <c r="G7" s="53">
        <v>5</v>
      </c>
      <c r="H7" s="53">
        <v>6</v>
      </c>
      <c r="I7" s="52" t="s">
        <v>101</v>
      </c>
      <c r="J7" s="53" t="s">
        <v>102</v>
      </c>
      <c r="K7" s="52">
        <v>9</v>
      </c>
      <c r="L7" s="52">
        <v>10</v>
      </c>
      <c r="M7" s="52">
        <v>11</v>
      </c>
      <c r="N7" s="52" t="s">
        <v>103</v>
      </c>
      <c r="O7" s="52">
        <v>13</v>
      </c>
      <c r="P7" s="52">
        <v>14</v>
      </c>
      <c r="Q7" s="52">
        <v>15</v>
      </c>
      <c r="R7" s="52">
        <v>16</v>
      </c>
      <c r="S7" s="52">
        <v>17</v>
      </c>
      <c r="T7" s="52">
        <v>18</v>
      </c>
      <c r="U7" s="52">
        <v>19</v>
      </c>
      <c r="V7" s="52" t="s">
        <v>104</v>
      </c>
    </row>
    <row r="8" spans="1:243" s="47" customFormat="1" ht="32.1" customHeight="1">
      <c r="A8" s="56"/>
      <c r="B8" s="57" t="s">
        <v>105</v>
      </c>
      <c r="C8" s="58">
        <f>SUM(C9:C15)</f>
        <v>499000</v>
      </c>
      <c r="D8" s="58">
        <f t="shared" ref="D8:V8" si="0">SUM(D9:D15)</f>
        <v>0</v>
      </c>
      <c r="E8" s="58">
        <f t="shared" si="0"/>
        <v>0</v>
      </c>
      <c r="F8" s="58">
        <f t="shared" si="0"/>
        <v>0</v>
      </c>
      <c r="G8" s="58">
        <f t="shared" si="0"/>
        <v>0</v>
      </c>
      <c r="H8" s="58">
        <f t="shared" si="0"/>
        <v>0</v>
      </c>
      <c r="I8" s="58">
        <f t="shared" si="0"/>
        <v>499000</v>
      </c>
      <c r="J8" s="58">
        <f t="shared" si="0"/>
        <v>4727</v>
      </c>
      <c r="K8" s="58">
        <f t="shared" si="0"/>
        <v>4727</v>
      </c>
      <c r="L8" s="58">
        <f t="shared" si="0"/>
        <v>0</v>
      </c>
      <c r="M8" s="58">
        <f t="shared" si="0"/>
        <v>0</v>
      </c>
      <c r="N8" s="58">
        <f t="shared" si="0"/>
        <v>49189</v>
      </c>
      <c r="O8" s="58">
        <f t="shared" si="0"/>
        <v>39978</v>
      </c>
      <c r="P8" s="58">
        <f t="shared" si="0"/>
        <v>9211</v>
      </c>
      <c r="Q8" s="58">
        <f t="shared" si="0"/>
        <v>0</v>
      </c>
      <c r="R8" s="58">
        <f t="shared" si="0"/>
        <v>0</v>
      </c>
      <c r="S8" s="58">
        <f t="shared" si="0"/>
        <v>0</v>
      </c>
      <c r="T8" s="58">
        <f t="shared" si="0"/>
        <v>0</v>
      </c>
      <c r="U8" s="58">
        <f t="shared" si="0"/>
        <v>0</v>
      </c>
      <c r="V8" s="58">
        <f t="shared" si="0"/>
        <v>445084</v>
      </c>
    </row>
    <row r="9" spans="1:243" s="48" customFormat="1" ht="32.1" customHeight="1">
      <c r="A9" s="57">
        <v>2012950</v>
      </c>
      <c r="B9" s="57" t="s">
        <v>69</v>
      </c>
      <c r="C9" s="59">
        <v>135000</v>
      </c>
      <c r="D9" s="60">
        <f t="shared" ref="D9:D15" si="1">SUM(E9:H9)</f>
        <v>0</v>
      </c>
      <c r="E9" s="59">
        <v>0</v>
      </c>
      <c r="F9" s="61"/>
      <c r="G9" s="62"/>
      <c r="H9" s="62"/>
      <c r="I9" s="60">
        <f t="shared" ref="I9:I15" si="2">C9-D9</f>
        <v>135000</v>
      </c>
      <c r="J9" s="60">
        <f t="shared" ref="J9:J15" si="3">SUM(K9:M9)</f>
        <v>0</v>
      </c>
      <c r="K9" s="59"/>
      <c r="L9" s="59"/>
      <c r="M9" s="61"/>
      <c r="N9" s="60">
        <f t="shared" ref="N9:N15" si="4">SUM(O9:U9)</f>
        <v>0</v>
      </c>
      <c r="O9" s="59"/>
      <c r="P9" s="59"/>
      <c r="Q9" s="59"/>
      <c r="R9" s="59"/>
      <c r="S9" s="59"/>
      <c r="T9" s="61"/>
      <c r="U9" s="59">
        <v>0</v>
      </c>
      <c r="V9" s="60">
        <f t="shared" ref="V9:V15" si="5">I9-J9-N9</f>
        <v>135000</v>
      </c>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row>
    <row r="10" spans="1:243" s="48" customFormat="1" ht="32.1" customHeight="1">
      <c r="A10" s="57">
        <v>2012999</v>
      </c>
      <c r="B10" s="57" t="s">
        <v>52</v>
      </c>
      <c r="C10" s="59">
        <v>291668</v>
      </c>
      <c r="D10" s="60">
        <f t="shared" si="1"/>
        <v>0</v>
      </c>
      <c r="E10" s="63"/>
      <c r="F10" s="63"/>
      <c r="G10" s="62"/>
      <c r="H10" s="62"/>
      <c r="I10" s="60">
        <f t="shared" si="2"/>
        <v>291668</v>
      </c>
      <c r="J10" s="60">
        <f t="shared" si="3"/>
        <v>4727</v>
      </c>
      <c r="K10" s="64">
        <v>4727</v>
      </c>
      <c r="L10" s="59"/>
      <c r="M10" s="63"/>
      <c r="N10" s="60">
        <f t="shared" si="4"/>
        <v>49189</v>
      </c>
      <c r="O10" s="64">
        <v>39978</v>
      </c>
      <c r="P10" s="64">
        <v>9211</v>
      </c>
      <c r="Q10" s="59"/>
      <c r="R10" s="59"/>
      <c r="S10" s="61"/>
      <c r="T10" s="61"/>
      <c r="U10" s="59">
        <v>0</v>
      </c>
      <c r="V10" s="60">
        <f t="shared" si="5"/>
        <v>237752</v>
      </c>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row>
    <row r="11" spans="1:243" s="48" customFormat="1" ht="32.1" customHeight="1">
      <c r="A11" s="57">
        <v>2080302</v>
      </c>
      <c r="B11" s="57" t="s">
        <v>58</v>
      </c>
      <c r="C11" s="59">
        <v>3683</v>
      </c>
      <c r="D11" s="60">
        <f t="shared" si="1"/>
        <v>0</v>
      </c>
      <c r="E11" s="59"/>
      <c r="F11" s="61"/>
      <c r="G11" s="62"/>
      <c r="H11" s="62"/>
      <c r="I11" s="60">
        <f t="shared" si="2"/>
        <v>3683</v>
      </c>
      <c r="J11" s="60">
        <f t="shared" si="3"/>
        <v>0</v>
      </c>
      <c r="K11" s="59"/>
      <c r="L11" s="59"/>
      <c r="M11" s="61"/>
      <c r="N11" s="60">
        <f t="shared" si="4"/>
        <v>0</v>
      </c>
      <c r="O11" s="59"/>
      <c r="P11" s="59"/>
      <c r="Q11" s="59"/>
      <c r="R11" s="59"/>
      <c r="S11" s="61"/>
      <c r="T11" s="61"/>
      <c r="U11" s="59">
        <v>0</v>
      </c>
      <c r="V11" s="60">
        <f t="shared" si="5"/>
        <v>3683</v>
      </c>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row>
    <row r="12" spans="1:243" s="48" customFormat="1" ht="32.1" customHeight="1">
      <c r="A12" s="57">
        <v>2080304</v>
      </c>
      <c r="B12" s="57" t="s">
        <v>60</v>
      </c>
      <c r="C12" s="59">
        <v>1228</v>
      </c>
      <c r="D12" s="60">
        <f t="shared" si="1"/>
        <v>0</v>
      </c>
      <c r="E12" s="59"/>
      <c r="F12" s="61"/>
      <c r="G12" s="62"/>
      <c r="H12" s="62"/>
      <c r="I12" s="60">
        <f t="shared" si="2"/>
        <v>1228</v>
      </c>
      <c r="J12" s="60">
        <f t="shared" si="3"/>
        <v>0</v>
      </c>
      <c r="K12" s="59"/>
      <c r="L12" s="59"/>
      <c r="M12" s="61"/>
      <c r="N12" s="60">
        <f t="shared" si="4"/>
        <v>0</v>
      </c>
      <c r="O12" s="59"/>
      <c r="P12" s="59"/>
      <c r="Q12" s="59"/>
      <c r="R12" s="59"/>
      <c r="S12" s="61"/>
      <c r="T12" s="61"/>
      <c r="U12" s="59">
        <v>0</v>
      </c>
      <c r="V12" s="60">
        <f t="shared" si="5"/>
        <v>1228</v>
      </c>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row>
    <row r="13" spans="1:243" s="48" customFormat="1" ht="32.1" customHeight="1">
      <c r="A13" s="57">
        <v>2080305</v>
      </c>
      <c r="B13" s="57" t="s">
        <v>62</v>
      </c>
      <c r="C13" s="59">
        <v>1228</v>
      </c>
      <c r="D13" s="60">
        <f t="shared" si="1"/>
        <v>0</v>
      </c>
      <c r="E13" s="59"/>
      <c r="F13" s="61"/>
      <c r="G13" s="62"/>
      <c r="H13" s="62"/>
      <c r="I13" s="60">
        <f t="shared" si="2"/>
        <v>1228</v>
      </c>
      <c r="J13" s="60">
        <f t="shared" si="3"/>
        <v>0</v>
      </c>
      <c r="K13" s="59"/>
      <c r="L13" s="59"/>
      <c r="M13" s="61"/>
      <c r="N13" s="60">
        <f t="shared" si="4"/>
        <v>0</v>
      </c>
      <c r="O13" s="59"/>
      <c r="P13" s="59"/>
      <c r="Q13" s="59"/>
      <c r="R13" s="59"/>
      <c r="S13" s="61"/>
      <c r="T13" s="61"/>
      <c r="U13" s="59">
        <v>0</v>
      </c>
      <c r="V13" s="60">
        <f t="shared" si="5"/>
        <v>1228</v>
      </c>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row>
    <row r="14" spans="1:243" s="48" customFormat="1" ht="32.1" customHeight="1">
      <c r="A14" s="57">
        <v>2100502</v>
      </c>
      <c r="B14" s="57" t="s">
        <v>64</v>
      </c>
      <c r="C14" s="59">
        <v>14733</v>
      </c>
      <c r="D14" s="60">
        <f t="shared" si="1"/>
        <v>0</v>
      </c>
      <c r="E14" s="59"/>
      <c r="F14" s="61"/>
      <c r="G14" s="62"/>
      <c r="H14" s="62"/>
      <c r="I14" s="60">
        <f t="shared" si="2"/>
        <v>14733</v>
      </c>
      <c r="J14" s="60">
        <f t="shared" si="3"/>
        <v>0</v>
      </c>
      <c r="K14" s="59"/>
      <c r="L14" s="59"/>
      <c r="M14" s="61"/>
      <c r="N14" s="60">
        <f t="shared" si="4"/>
        <v>0</v>
      </c>
      <c r="O14" s="59"/>
      <c r="P14" s="59"/>
      <c r="Q14" s="59"/>
      <c r="R14" s="59"/>
      <c r="S14" s="59"/>
      <c r="T14" s="61"/>
      <c r="U14" s="59">
        <v>0</v>
      </c>
      <c r="V14" s="60">
        <f t="shared" si="5"/>
        <v>14733</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row>
    <row r="15" spans="1:243" s="48" customFormat="1" ht="32.1" customHeight="1">
      <c r="A15" s="57">
        <v>2210201</v>
      </c>
      <c r="B15" s="57" t="s">
        <v>79</v>
      </c>
      <c r="C15" s="59">
        <v>51460</v>
      </c>
      <c r="D15" s="60">
        <f t="shared" si="1"/>
        <v>0</v>
      </c>
      <c r="E15" s="59"/>
      <c r="F15" s="63"/>
      <c r="G15" s="62"/>
      <c r="H15" s="62"/>
      <c r="I15" s="60">
        <f t="shared" si="2"/>
        <v>51460</v>
      </c>
      <c r="J15" s="60">
        <f t="shared" si="3"/>
        <v>0</v>
      </c>
      <c r="K15" s="59"/>
      <c r="L15" s="59"/>
      <c r="M15" s="63"/>
      <c r="N15" s="60">
        <f t="shared" si="4"/>
        <v>0</v>
      </c>
      <c r="O15" s="59"/>
      <c r="P15" s="59"/>
      <c r="Q15" s="59"/>
      <c r="R15" s="59"/>
      <c r="S15" s="61"/>
      <c r="T15" s="61"/>
      <c r="U15" s="59">
        <v>0</v>
      </c>
      <c r="V15" s="60">
        <f t="shared" si="5"/>
        <v>51460</v>
      </c>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row>
  </sheetData>
  <mergeCells count="26">
    <mergeCell ref="A2:V2"/>
    <mergeCell ref="D4:H4"/>
    <mergeCell ref="J4:M4"/>
    <mergeCell ref="N4:U4"/>
    <mergeCell ref="A4:A6"/>
    <mergeCell ref="B4:B6"/>
    <mergeCell ref="C4:C6"/>
    <mergeCell ref="D5:D6"/>
    <mergeCell ref="E5:E6"/>
    <mergeCell ref="F5:F6"/>
    <mergeCell ref="K5:K6"/>
    <mergeCell ref="L5:L6"/>
    <mergeCell ref="G5:G6"/>
    <mergeCell ref="H5:H6"/>
    <mergeCell ref="I4:I6"/>
    <mergeCell ref="J5:J6"/>
    <mergeCell ref="V4:V6"/>
    <mergeCell ref="M5:M6"/>
    <mergeCell ref="N5:N6"/>
    <mergeCell ref="O5:O6"/>
    <mergeCell ref="P5:P6"/>
    <mergeCell ref="Q5:Q6"/>
    <mergeCell ref="R5:R6"/>
    <mergeCell ref="S5:S6"/>
    <mergeCell ref="T5:T6"/>
    <mergeCell ref="U5:U6"/>
  </mergeCells>
  <phoneticPr fontId="26" type="noConversion"/>
  <printOptions horizontalCentered="1"/>
  <pageMargins left="0.70833333333333304" right="0.156944444444444" top="1.0625" bottom="0.51111111111111096" header="0.31458333333333299" footer="0.31458333333333299"/>
  <pageSetup paperSize="9" scale="69" firstPageNumber="4294963191" orientation="landscape" useFirstPageNumber="1" horizontalDpi="100" verticalDpi="1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GridLines="0" showZeros="0" workbookViewId="0"/>
  </sheetViews>
  <sheetFormatPr defaultColWidth="9" defaultRowHeight="13.5"/>
  <cols>
    <col min="1" max="1" width="10.75" customWidth="1"/>
    <col min="2" max="2" width="29.75" customWidth="1"/>
    <col min="3" max="3" width="21" customWidth="1"/>
    <col min="4" max="6" width="15" customWidth="1"/>
    <col min="7" max="7" width="16.875" customWidth="1"/>
    <col min="8" max="9" width="15" customWidth="1"/>
    <col min="10" max="10" width="16.25" customWidth="1"/>
    <col min="11" max="11" width="15" customWidth="1"/>
  </cols>
  <sheetData>
    <row r="1" spans="1:11" ht="13.5" customHeight="1"/>
    <row r="2" spans="1:11" ht="27" customHeight="1">
      <c r="A2" s="106" t="s">
        <v>106</v>
      </c>
      <c r="B2" s="106"/>
      <c r="C2" s="106"/>
      <c r="D2" s="106"/>
      <c r="E2" s="106"/>
      <c r="F2" s="106"/>
      <c r="G2" s="106"/>
      <c r="H2" s="106"/>
      <c r="I2" s="106"/>
      <c r="J2" s="106"/>
      <c r="K2" s="106"/>
    </row>
    <row r="3" spans="1:11" ht="22.5" customHeight="1">
      <c r="A3" s="40" t="s">
        <v>5</v>
      </c>
      <c r="K3" s="46" t="s">
        <v>44</v>
      </c>
    </row>
    <row r="4" spans="1:11" ht="21" customHeight="1">
      <c r="A4" s="125" t="s">
        <v>45</v>
      </c>
      <c r="B4" s="128" t="s">
        <v>107</v>
      </c>
      <c r="C4" s="128" t="s">
        <v>108</v>
      </c>
      <c r="D4" s="120" t="s">
        <v>109</v>
      </c>
      <c r="E4" s="121"/>
      <c r="F4" s="121"/>
      <c r="G4" s="121"/>
      <c r="H4" s="121"/>
      <c r="I4" s="121"/>
      <c r="J4" s="121"/>
      <c r="K4" s="122"/>
    </row>
    <row r="5" spans="1:11" ht="21" customHeight="1">
      <c r="A5" s="126"/>
      <c r="B5" s="129"/>
      <c r="C5" s="129"/>
      <c r="D5" s="131" t="s">
        <v>110</v>
      </c>
      <c r="E5" s="120" t="s">
        <v>111</v>
      </c>
      <c r="F5" s="121"/>
      <c r="G5" s="121"/>
      <c r="H5" s="123"/>
      <c r="I5" s="124" t="s">
        <v>112</v>
      </c>
      <c r="J5" s="121"/>
      <c r="K5" s="122"/>
    </row>
    <row r="6" spans="1:11" ht="21" customHeight="1">
      <c r="A6" s="127"/>
      <c r="B6" s="130"/>
      <c r="C6" s="130"/>
      <c r="D6" s="132"/>
      <c r="E6" s="41" t="s">
        <v>113</v>
      </c>
      <c r="F6" s="41" t="s">
        <v>114</v>
      </c>
      <c r="G6" s="41" t="s">
        <v>115</v>
      </c>
      <c r="H6" s="41" t="s">
        <v>116</v>
      </c>
      <c r="I6" s="41" t="s">
        <v>117</v>
      </c>
      <c r="J6" s="41" t="s">
        <v>118</v>
      </c>
      <c r="K6" s="41" t="s">
        <v>119</v>
      </c>
    </row>
    <row r="7" spans="1:11" ht="19.5" customHeight="1">
      <c r="A7" s="42" t="s">
        <v>99</v>
      </c>
      <c r="B7" s="42" t="s">
        <v>99</v>
      </c>
      <c r="C7" s="42" t="s">
        <v>99</v>
      </c>
      <c r="D7" s="42" t="s">
        <v>120</v>
      </c>
      <c r="E7" s="42" t="s">
        <v>121</v>
      </c>
      <c r="F7" s="42">
        <v>3</v>
      </c>
      <c r="G7" s="42">
        <v>4</v>
      </c>
      <c r="H7" s="42">
        <v>5</v>
      </c>
      <c r="I7" s="42" t="s">
        <v>122</v>
      </c>
      <c r="J7" s="42">
        <v>7</v>
      </c>
      <c r="K7" s="42">
        <v>8</v>
      </c>
    </row>
    <row r="8" spans="1:11" s="39" customFormat="1" ht="22.5" customHeight="1">
      <c r="A8" s="43"/>
      <c r="B8" s="44"/>
      <c r="C8" s="43"/>
      <c r="D8" s="45"/>
      <c r="E8" s="45"/>
      <c r="F8" s="45"/>
      <c r="G8" s="45"/>
      <c r="H8" s="45"/>
      <c r="I8" s="45"/>
      <c r="J8" s="45"/>
      <c r="K8" s="45"/>
    </row>
  </sheetData>
  <mergeCells count="8">
    <mergeCell ref="A2:K2"/>
    <mergeCell ref="D4:K4"/>
    <mergeCell ref="E5:H5"/>
    <mergeCell ref="I5:K5"/>
    <mergeCell ref="A4:A6"/>
    <mergeCell ref="B4:B6"/>
    <mergeCell ref="C4:C6"/>
    <mergeCell ref="D5:D6"/>
  </mergeCells>
  <phoneticPr fontId="26" type="noConversion"/>
  <printOptions horizontalCentered="1"/>
  <pageMargins left="0.70833333333333304" right="0.70833333333333304" top="0.74791666666666701" bottom="0.74791666666666701" header="0.31458333333333299" footer="0.31458333333333299"/>
  <pageSetup paperSize="9" scale="72" firstPageNumber="4294963191" orientation="landscape" useFirstPageNumber="1" horizontalDpi="100" verticalDpi="1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Q14" sqref="Q14"/>
    </sheetView>
  </sheetViews>
  <sheetFormatPr defaultColWidth="9" defaultRowHeight="13.5"/>
  <cols>
    <col min="1" max="1" width="21.5" customWidth="1"/>
    <col min="2" max="4" width="6.875" style="16" customWidth="1"/>
    <col min="5" max="5" width="8" style="16" customWidth="1"/>
    <col min="6" max="6" width="13" style="16" customWidth="1"/>
    <col min="7" max="7" width="35.75" customWidth="1"/>
    <col min="8" max="8" width="10.125" customWidth="1"/>
  </cols>
  <sheetData>
    <row r="1" spans="1:9" ht="48.75" customHeight="1">
      <c r="A1" s="134" t="s">
        <v>123</v>
      </c>
      <c r="B1" s="134"/>
      <c r="C1" s="134"/>
      <c r="D1" s="134"/>
      <c r="E1" s="134"/>
      <c r="F1" s="134"/>
      <c r="G1" s="134"/>
      <c r="H1" s="134"/>
    </row>
    <row r="2" spans="1:9" s="13" customFormat="1" ht="33.75" customHeight="1">
      <c r="A2" s="17" t="s">
        <v>124</v>
      </c>
      <c r="B2" s="18"/>
      <c r="C2" s="18"/>
      <c r="D2" s="18"/>
      <c r="E2" s="135" t="s">
        <v>8</v>
      </c>
      <c r="F2" s="135"/>
      <c r="G2" s="136"/>
    </row>
    <row r="3" spans="1:9" s="14" customFormat="1" ht="60" customHeight="1">
      <c r="A3" s="19" t="s">
        <v>125</v>
      </c>
      <c r="B3" s="20" t="s">
        <v>126</v>
      </c>
      <c r="C3" s="20" t="s">
        <v>127</v>
      </c>
      <c r="D3" s="21" t="s">
        <v>128</v>
      </c>
      <c r="E3" s="22" t="s">
        <v>129</v>
      </c>
      <c r="F3" s="22" t="s">
        <v>130</v>
      </c>
      <c r="G3" s="23" t="s">
        <v>131</v>
      </c>
      <c r="H3" s="19" t="s">
        <v>12</v>
      </c>
      <c r="I3" s="37"/>
    </row>
    <row r="4" spans="1:9" s="15" customFormat="1" ht="52.5" customHeight="1">
      <c r="A4" s="24" t="s">
        <v>132</v>
      </c>
      <c r="B4" s="25">
        <f>SUM(B5:B8)</f>
        <v>0.3</v>
      </c>
      <c r="C4" s="25">
        <f>SUM(C5:C8)</f>
        <v>0.3</v>
      </c>
      <c r="D4" s="26">
        <f>SUM(D5:D8)</f>
        <v>0</v>
      </c>
      <c r="E4" s="27">
        <f>D4/B4</f>
        <v>0</v>
      </c>
      <c r="F4" s="27">
        <f>C4/部门预算收支预算总表!F17</f>
        <v>6.0120240480961923E-3</v>
      </c>
      <c r="G4" s="28" t="s">
        <v>133</v>
      </c>
      <c r="H4" s="24"/>
      <c r="I4" s="38"/>
    </row>
    <row r="5" spans="1:9" s="14" customFormat="1" ht="48" customHeight="1">
      <c r="A5" s="29" t="s">
        <v>134</v>
      </c>
      <c r="B5" s="30">
        <v>0</v>
      </c>
      <c r="C5" s="30">
        <v>0</v>
      </c>
      <c r="D5" s="31">
        <f>C5-B5</f>
        <v>0</v>
      </c>
      <c r="E5" s="32" t="e">
        <f>D5/B5</f>
        <v>#DIV/0!</v>
      </c>
      <c r="F5" s="27">
        <f>C5/部门预算收支预算总表!F17</f>
        <v>0</v>
      </c>
      <c r="G5" s="33"/>
      <c r="H5" s="34"/>
    </row>
    <row r="6" spans="1:9" s="14" customFormat="1" ht="48" customHeight="1">
      <c r="A6" s="29" t="s">
        <v>135</v>
      </c>
      <c r="B6" s="30">
        <v>0.3</v>
      </c>
      <c r="C6" s="30">
        <v>0.3</v>
      </c>
      <c r="D6" s="31">
        <f>C6-B6</f>
        <v>0</v>
      </c>
      <c r="E6" s="32">
        <f>D6/B6</f>
        <v>0</v>
      </c>
      <c r="F6" s="27">
        <f>C6/部门预算收支预算总表!F17</f>
        <v>6.0120240480961923E-3</v>
      </c>
      <c r="G6" s="19" t="s">
        <v>133</v>
      </c>
      <c r="H6" s="34"/>
    </row>
    <row r="7" spans="1:9" s="14" customFormat="1" ht="48" customHeight="1">
      <c r="A7" s="29" t="s">
        <v>136</v>
      </c>
      <c r="B7" s="30">
        <v>0</v>
      </c>
      <c r="C7" s="30">
        <v>0</v>
      </c>
      <c r="D7" s="31">
        <f>C7-B7</f>
        <v>0</v>
      </c>
      <c r="E7" s="32">
        <v>0</v>
      </c>
      <c r="F7" s="27">
        <f>C7/部门预算收支预算总表!F17</f>
        <v>0</v>
      </c>
      <c r="G7" s="35"/>
      <c r="H7" s="34"/>
    </row>
    <row r="8" spans="1:9" s="14" customFormat="1" ht="48" customHeight="1">
      <c r="A8" s="29" t="s">
        <v>137</v>
      </c>
      <c r="B8" s="30">
        <v>0</v>
      </c>
      <c r="C8" s="30">
        <v>0</v>
      </c>
      <c r="D8" s="31">
        <f>C8-B8</f>
        <v>0</v>
      </c>
      <c r="E8" s="32" t="e">
        <f>D8/B8</f>
        <v>#DIV/0!</v>
      </c>
      <c r="F8" s="27">
        <f>C8/部门预算收支预算总表!F17</f>
        <v>0</v>
      </c>
      <c r="G8" s="33"/>
      <c r="H8" s="34"/>
    </row>
    <row r="9" spans="1:9" s="14" customFormat="1" ht="21.75" customHeight="1">
      <c r="A9" s="133" t="s">
        <v>138</v>
      </c>
      <c r="B9" s="133"/>
      <c r="C9" s="133"/>
      <c r="D9" s="133"/>
      <c r="E9" s="133"/>
      <c r="F9" s="133"/>
      <c r="G9" s="133"/>
      <c r="H9" s="133"/>
    </row>
    <row r="10" spans="1:9" s="14" customFormat="1" ht="21.75" customHeight="1">
      <c r="A10" s="133" t="s">
        <v>139</v>
      </c>
      <c r="B10" s="133"/>
      <c r="C10" s="133"/>
      <c r="D10" s="133"/>
      <c r="E10" s="133"/>
      <c r="F10" s="133"/>
      <c r="G10" s="133"/>
      <c r="H10" s="133"/>
    </row>
    <row r="11" spans="1:9" s="14" customFormat="1" ht="21.75" customHeight="1">
      <c r="A11" s="133" t="s">
        <v>140</v>
      </c>
      <c r="B11" s="133"/>
      <c r="C11" s="133"/>
      <c r="D11" s="133"/>
      <c r="E11" s="133"/>
      <c r="F11" s="133"/>
      <c r="G11" s="133"/>
      <c r="H11" s="133"/>
    </row>
    <row r="12" spans="1:9" s="14" customFormat="1" ht="21.75" customHeight="1">
      <c r="A12" s="133" t="s">
        <v>141</v>
      </c>
      <c r="B12" s="133"/>
      <c r="C12" s="133"/>
      <c r="D12" s="133"/>
      <c r="E12" s="133"/>
      <c r="F12" s="133"/>
      <c r="G12" s="133"/>
      <c r="H12" s="133"/>
    </row>
    <row r="13" spans="1:9" s="14" customFormat="1" ht="15.75">
      <c r="A13" s="133"/>
      <c r="B13" s="133"/>
      <c r="C13" s="133"/>
      <c r="D13" s="133"/>
      <c r="E13" s="133"/>
      <c r="F13" s="133"/>
      <c r="G13" s="133"/>
      <c r="H13" s="133"/>
    </row>
    <row r="14" spans="1:9" s="14" customFormat="1" ht="15.75">
      <c r="B14" s="36"/>
      <c r="C14" s="36"/>
      <c r="D14" s="36"/>
      <c r="E14" s="36"/>
      <c r="F14" s="36"/>
    </row>
    <row r="15" spans="1:9" s="14" customFormat="1" ht="15.75">
      <c r="B15" s="36"/>
      <c r="C15" s="36"/>
      <c r="D15" s="36"/>
      <c r="E15" s="36"/>
      <c r="F15" s="36"/>
    </row>
    <row r="16" spans="1:9" s="14" customFormat="1" ht="15.75">
      <c r="B16" s="36"/>
      <c r="C16" s="36"/>
      <c r="D16" s="36"/>
      <c r="E16" s="36"/>
      <c r="F16" s="36"/>
    </row>
    <row r="17" spans="2:6" s="14" customFormat="1" ht="15.75">
      <c r="B17" s="36"/>
      <c r="C17" s="36"/>
      <c r="D17" s="36"/>
      <c r="E17" s="36"/>
      <c r="F17" s="36"/>
    </row>
    <row r="18" spans="2:6" s="14" customFormat="1" ht="15.75">
      <c r="B18" s="36"/>
      <c r="C18" s="36"/>
      <c r="D18" s="36"/>
      <c r="E18" s="36"/>
      <c r="F18" s="36"/>
    </row>
    <row r="19" spans="2:6" s="14" customFormat="1" ht="15.75">
      <c r="B19" s="36"/>
      <c r="C19" s="36"/>
      <c r="D19" s="36"/>
      <c r="E19" s="36"/>
      <c r="F19" s="36"/>
    </row>
    <row r="20" spans="2:6" s="14" customFormat="1" ht="15.75">
      <c r="B20" s="36"/>
      <c r="C20" s="36"/>
      <c r="D20" s="36"/>
      <c r="E20" s="36"/>
      <c r="F20" s="36"/>
    </row>
    <row r="21" spans="2:6" s="14" customFormat="1" ht="15.75">
      <c r="B21" s="36"/>
      <c r="C21" s="36"/>
      <c r="D21" s="36"/>
      <c r="E21" s="36"/>
      <c r="F21" s="36"/>
    </row>
    <row r="22" spans="2:6" s="14" customFormat="1" ht="15.75">
      <c r="B22" s="36"/>
      <c r="C22" s="36"/>
      <c r="D22" s="36"/>
      <c r="E22" s="36"/>
      <c r="F22" s="36"/>
    </row>
    <row r="23" spans="2:6" s="14" customFormat="1" ht="15.75">
      <c r="B23" s="36"/>
      <c r="C23" s="36"/>
      <c r="D23" s="36"/>
      <c r="E23" s="36"/>
      <c r="F23" s="36"/>
    </row>
    <row r="24" spans="2:6" s="14" customFormat="1" ht="15.75">
      <c r="B24" s="36"/>
      <c r="C24" s="36"/>
      <c r="D24" s="36"/>
      <c r="E24" s="36"/>
      <c r="F24" s="36"/>
    </row>
    <row r="25" spans="2:6" s="14" customFormat="1" ht="15.75">
      <c r="B25" s="36"/>
      <c r="C25" s="36"/>
      <c r="D25" s="36"/>
      <c r="E25" s="36"/>
      <c r="F25" s="36"/>
    </row>
    <row r="26" spans="2:6" s="14" customFormat="1" ht="15.75">
      <c r="B26" s="36"/>
      <c r="C26" s="36"/>
      <c r="D26" s="36"/>
      <c r="E26" s="36"/>
      <c r="F26" s="36"/>
    </row>
    <row r="27" spans="2:6" s="14" customFormat="1" ht="15.75">
      <c r="B27" s="36"/>
      <c r="C27" s="36"/>
      <c r="D27" s="36"/>
      <c r="E27" s="36"/>
      <c r="F27" s="36"/>
    </row>
    <row r="28" spans="2:6" s="14" customFormat="1" ht="15.75">
      <c r="B28" s="36"/>
      <c r="C28" s="36"/>
      <c r="D28" s="36"/>
      <c r="E28" s="36"/>
      <c r="F28" s="36"/>
    </row>
    <row r="29" spans="2:6" s="14" customFormat="1" ht="15.75">
      <c r="B29" s="36"/>
      <c r="C29" s="36"/>
      <c r="D29" s="36"/>
      <c r="E29" s="36"/>
      <c r="F29" s="36"/>
    </row>
    <row r="30" spans="2:6" s="14" customFormat="1" ht="15.75">
      <c r="B30" s="36"/>
      <c r="C30" s="36"/>
      <c r="D30" s="36"/>
      <c r="E30" s="36"/>
      <c r="F30" s="36"/>
    </row>
    <row r="31" spans="2:6" s="14" customFormat="1" ht="15.75">
      <c r="B31" s="36"/>
      <c r="C31" s="36"/>
      <c r="D31" s="36"/>
      <c r="E31" s="36"/>
      <c r="F31" s="36"/>
    </row>
    <row r="32" spans="2:6" s="14" customFormat="1" ht="15.75">
      <c r="B32" s="36"/>
      <c r="C32" s="36"/>
      <c r="D32" s="36"/>
      <c r="E32" s="36"/>
      <c r="F32" s="36"/>
    </row>
    <row r="33" spans="2:6" s="14" customFormat="1" ht="15.75">
      <c r="B33" s="36"/>
      <c r="C33" s="36"/>
      <c r="D33" s="36"/>
      <c r="E33" s="36"/>
      <c r="F33" s="36"/>
    </row>
    <row r="34" spans="2:6" s="14" customFormat="1" ht="15.75">
      <c r="B34" s="36"/>
      <c r="C34" s="36"/>
      <c r="D34" s="36"/>
      <c r="E34" s="36"/>
      <c r="F34" s="36"/>
    </row>
  </sheetData>
  <mergeCells count="7">
    <mergeCell ref="A12:H12"/>
    <mergeCell ref="A13:H13"/>
    <mergeCell ref="A1:H1"/>
    <mergeCell ref="E2:G2"/>
    <mergeCell ref="A9:H9"/>
    <mergeCell ref="A10:H10"/>
    <mergeCell ref="A11:H11"/>
  </mergeCells>
  <phoneticPr fontId="26" type="noConversion"/>
  <pageMargins left="0.69930555555555596" right="0.69930555555555596" top="0.75" bottom="0.75" header="0.3" footer="0.3"/>
  <pageSetup paperSize="9" scale="9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activeCell="H7" sqref="H7"/>
    </sheetView>
  </sheetViews>
  <sheetFormatPr defaultRowHeight="14.25"/>
  <cols>
    <col min="1" max="1" width="9" style="1"/>
    <col min="2" max="2" width="20.25" style="2" customWidth="1"/>
    <col min="3" max="3" width="41" style="3" customWidth="1"/>
    <col min="4" max="4" width="36.625" style="2" customWidth="1"/>
    <col min="5" max="16384" width="9" style="1"/>
  </cols>
  <sheetData>
    <row r="1" spans="1:4" ht="29.25" customHeight="1">
      <c r="A1" s="137" t="s">
        <v>142</v>
      </c>
      <c r="B1" s="137"/>
      <c r="C1" s="137"/>
      <c r="D1" s="137"/>
    </row>
    <row r="2" spans="1:4">
      <c r="A2" s="4" t="s">
        <v>13</v>
      </c>
      <c r="B2" s="5" t="s">
        <v>143</v>
      </c>
      <c r="C2" s="6"/>
      <c r="D2" s="6" t="s">
        <v>12</v>
      </c>
    </row>
    <row r="3" spans="1:4" ht="33" customHeight="1">
      <c r="A3" s="4" t="s">
        <v>144</v>
      </c>
      <c r="B3" s="138" t="s">
        <v>145</v>
      </c>
      <c r="C3" s="139"/>
      <c r="D3" s="140"/>
    </row>
    <row r="4" spans="1:4" ht="59.25" customHeight="1">
      <c r="A4" s="4"/>
      <c r="B4" s="5" t="s">
        <v>146</v>
      </c>
      <c r="C4" s="7" t="s">
        <v>147</v>
      </c>
      <c r="D4" s="143"/>
    </row>
    <row r="5" spans="1:4" ht="75" customHeight="1">
      <c r="A5" s="4"/>
      <c r="B5" s="5" t="s">
        <v>148</v>
      </c>
      <c r="C5" s="8" t="s">
        <v>149</v>
      </c>
      <c r="D5" s="143"/>
    </row>
    <row r="6" spans="1:4" ht="39" customHeight="1">
      <c r="A6" s="4" t="s">
        <v>150</v>
      </c>
      <c r="B6" s="138" t="s">
        <v>151</v>
      </c>
      <c r="C6" s="139"/>
      <c r="D6" s="140"/>
    </row>
    <row r="7" spans="1:4" ht="35.25" customHeight="1">
      <c r="A7" s="4"/>
      <c r="B7" s="5" t="s">
        <v>152</v>
      </c>
      <c r="C7" s="9"/>
      <c r="D7" s="144"/>
    </row>
    <row r="8" spans="1:4" ht="93.75" customHeight="1">
      <c r="A8" s="4"/>
      <c r="B8" s="5" t="s">
        <v>153</v>
      </c>
      <c r="C8" s="10" t="s">
        <v>154</v>
      </c>
      <c r="D8" s="144"/>
    </row>
    <row r="9" spans="1:4" ht="23.25" customHeight="1">
      <c r="A9" s="4"/>
      <c r="B9" s="5" t="s">
        <v>155</v>
      </c>
      <c r="C9" s="9" t="s">
        <v>156</v>
      </c>
      <c r="D9" s="144"/>
    </row>
    <row r="10" spans="1:4">
      <c r="A10" s="4"/>
      <c r="B10" s="5" t="s">
        <v>157</v>
      </c>
      <c r="C10" s="9"/>
      <c r="D10" s="144"/>
    </row>
    <row r="11" spans="1:4" ht="24">
      <c r="A11" s="4"/>
      <c r="B11" s="5" t="s">
        <v>158</v>
      </c>
      <c r="C11" s="9" t="s">
        <v>159</v>
      </c>
      <c r="D11" s="144"/>
    </row>
    <row r="12" spans="1:4" ht="24.75" customHeight="1">
      <c r="A12" s="4"/>
      <c r="B12" s="5" t="s">
        <v>160</v>
      </c>
      <c r="C12" s="5" t="s">
        <v>161</v>
      </c>
      <c r="D12" s="144"/>
    </row>
    <row r="13" spans="1:4" ht="24">
      <c r="A13" s="4"/>
      <c r="B13" s="5" t="s">
        <v>162</v>
      </c>
      <c r="C13" s="11" t="s">
        <v>163</v>
      </c>
      <c r="D13" s="144"/>
    </row>
    <row r="14" spans="1:4" ht="24">
      <c r="A14" s="4"/>
      <c r="B14" s="5" t="s">
        <v>164</v>
      </c>
      <c r="C14" s="5" t="s">
        <v>165</v>
      </c>
      <c r="D14" s="144"/>
    </row>
    <row r="15" spans="1:4" ht="24">
      <c r="A15" s="4"/>
      <c r="B15" s="5" t="s">
        <v>166</v>
      </c>
      <c r="C15" s="12" t="s">
        <v>167</v>
      </c>
      <c r="D15" s="144"/>
    </row>
    <row r="16" spans="1:4" ht="24">
      <c r="A16" s="4"/>
      <c r="B16" s="5" t="s">
        <v>168</v>
      </c>
      <c r="C16" s="9" t="s">
        <v>169</v>
      </c>
      <c r="D16" s="144"/>
    </row>
    <row r="17" spans="1:4" ht="24">
      <c r="A17" s="4"/>
      <c r="B17" s="5" t="s">
        <v>170</v>
      </c>
      <c r="C17" s="9" t="s">
        <v>171</v>
      </c>
      <c r="D17" s="144"/>
    </row>
    <row r="18" spans="1:4" ht="28.5" customHeight="1">
      <c r="A18" s="4"/>
      <c r="B18" s="5" t="s">
        <v>172</v>
      </c>
      <c r="C18" s="9"/>
      <c r="D18" s="144"/>
    </row>
    <row r="19" spans="1:4">
      <c r="A19" s="4"/>
      <c r="B19" s="5" t="s">
        <v>173</v>
      </c>
      <c r="C19" s="9"/>
      <c r="D19" s="144"/>
    </row>
    <row r="20" spans="1:4">
      <c r="A20" s="4"/>
      <c r="B20" s="5" t="s">
        <v>174</v>
      </c>
      <c r="C20" s="9"/>
      <c r="D20" s="144"/>
    </row>
    <row r="21" spans="1:4">
      <c r="A21" s="4"/>
      <c r="B21" s="5" t="s">
        <v>175</v>
      </c>
      <c r="C21" s="9"/>
      <c r="D21" s="144"/>
    </row>
    <row r="22" spans="1:4">
      <c r="A22" s="4"/>
      <c r="B22" s="5" t="s">
        <v>176</v>
      </c>
      <c r="C22" s="9"/>
      <c r="D22" s="144"/>
    </row>
    <row r="23" spans="1:4" ht="94.5" customHeight="1">
      <c r="A23" s="141" t="s">
        <v>177</v>
      </c>
      <c r="B23" s="142"/>
      <c r="C23" s="142"/>
      <c r="D23" s="142"/>
    </row>
  </sheetData>
  <mergeCells count="6">
    <mergeCell ref="A1:D1"/>
    <mergeCell ref="B3:D3"/>
    <mergeCell ref="B6:D6"/>
    <mergeCell ref="A23:D23"/>
    <mergeCell ref="D4:D5"/>
    <mergeCell ref="D7:D22"/>
  </mergeCells>
  <phoneticPr fontId="26" type="noConversion"/>
  <pageMargins left="0.75" right="0.75" top="1" bottom="1" header="0.5" footer="0.5"/>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单位职责</vt:lpstr>
      <vt:lpstr>封面</vt:lpstr>
      <vt:lpstr>部门预算收支预算总表</vt:lpstr>
      <vt:lpstr>批复总表</vt:lpstr>
      <vt:lpstr>批复科目汇总表</vt:lpstr>
      <vt:lpstr>项目批复明细表</vt:lpstr>
      <vt:lpstr>三公经费</vt:lpstr>
      <vt:lpstr>绩效评价</vt:lpstr>
      <vt:lpstr>批复总表!Print_Area</vt:lpstr>
      <vt:lpstr>项目批复明细表!Print_Area</vt:lpstr>
      <vt:lpstr>批复科目汇总表!Print_Titles</vt:lpstr>
      <vt:lpstr>批复总表!Print_Titles</vt:lpstr>
      <vt:lpstr>项目批复明细表!Print_Titles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2016-06-15T09:33:00Z</cp:lastPrinted>
  <dcterms:created xsi:type="dcterms:W3CDTF">2015-01-09T01:32:00Z</dcterms:created>
  <dcterms:modified xsi:type="dcterms:W3CDTF">2016-06-29T02:28:16Z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5967564</vt:r8>
  </property>
  <property fmtid="{D5CDD505-2E9C-101B-9397-08002B2CF9AE}" pid="3" name="KSOProductBuildVer">
    <vt:lpwstr>2052-10.1.0.5777</vt:lpwstr>
  </property>
</Properties>
</file>