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4519"/>
</workbook>
</file>

<file path=xl/calcChain.xml><?xml version="1.0" encoding="utf-8"?>
<calcChain xmlns="http://schemas.openxmlformats.org/spreadsheetml/2006/main">
  <c r="F8" i="38"/>
  <c r="H26"/>
  <c r="H25"/>
  <c r="H24"/>
  <c r="G6"/>
  <c r="G27"/>
  <c r="F6" l="1"/>
  <c r="E6"/>
  <c r="J6" l="1"/>
  <c r="K6" s="1"/>
  <c r="H27" s="1"/>
</calcChain>
</file>

<file path=xl/sharedStrings.xml><?xml version="1.0" encoding="utf-8"?>
<sst xmlns="http://schemas.openxmlformats.org/spreadsheetml/2006/main" count="103" uniqueCount="86">
  <si>
    <t>附件3-1</t>
  </si>
  <si>
    <r>
      <rPr>
        <b/>
        <sz val="20"/>
        <color rgb="FF000000"/>
        <rFont val="宋体"/>
        <family val="3"/>
        <charset val="134"/>
      </rPr>
      <t xml:space="preserve">部门整体支出绩效目标自评表
</t>
    </r>
    <r>
      <rPr>
        <sz val="11"/>
        <color rgb="FF000000"/>
        <rFont val="宋体"/>
        <family val="3"/>
        <charset val="134"/>
      </rPr>
      <t>（2022年度）</t>
    </r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</si>
  <si>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</si>
  <si>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</si>
  <si>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</si>
  <si>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</si>
  <si>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</si>
  <si>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</si>
  <si>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</si>
  <si>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</si>
  <si>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</si>
  <si>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</si>
  <si>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</si>
  <si>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</si>
  <si>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</si>
  <si>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</si>
  <si>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</si>
  <si>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</si>
  <si>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</si>
  <si>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</si>
  <si>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</si>
  <si>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</si>
  <si>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</si>
  <si>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</si>
  <si>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</si>
  <si>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</si>
  <si>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</si>
  <si>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</si>
  <si>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</si>
  <si>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</si>
  <si>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</si>
  <si>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</si>
  <si>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</si>
  <si>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</si>
  <si>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</si>
  <si>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family val="3"/>
        <charset val="134"/>
        <scheme val="minor"/>
      </rPr>
      <t xml:space="preserve">自评
</t>
    </r>
    <r>
      <rPr>
        <b/>
        <sz val="10"/>
        <color rgb="FF000000"/>
        <rFont val="宋体"/>
        <family val="3"/>
        <charset val="134"/>
        <scheme val="minor"/>
      </rPr>
      <t>结论</t>
    </r>
  </si>
  <si>
    <t>联系电话：</t>
  </si>
  <si>
    <r>
      <rPr>
        <sz val="10"/>
        <color theme="1"/>
        <rFont val="宋体"/>
        <family val="3"/>
        <charset val="134"/>
        <scheme val="minor"/>
      </rPr>
      <t>注：1</t>
    </r>
    <r>
      <rPr>
        <sz val="10"/>
        <color rgb="FF000000"/>
        <rFont val="宋体"/>
        <family val="3"/>
        <charset val="134"/>
      </rPr>
      <t>.</t>
    </r>
    <r>
      <rPr>
        <sz val="10"/>
        <color rgb="FF000000"/>
        <rFont val="宋体"/>
        <family val="3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family val="3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family val="3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family val="3"/>
        <charset val="134"/>
      </rPr>
      <t>得分最高不能超过该指标分值上限。</t>
    </r>
    <r>
      <rPr>
        <sz val="10"/>
        <color rgb="FF000000"/>
        <rFont val="宋体"/>
        <family val="3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</si>
  <si>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</si>
  <si>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</si>
  <si>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r>
      <t>单位（盖章）：</t>
    </r>
    <r>
      <rPr>
        <sz val="10"/>
        <color theme="1"/>
        <rFont val="宋体"/>
        <family val="3"/>
        <charset val="134"/>
        <scheme val="minor"/>
      </rPr>
      <t>惠水县人民检察院</t>
    </r>
    <phoneticPr fontId="20" type="noConversion"/>
  </si>
  <si>
    <r>
      <t>填报日期：</t>
    </r>
    <r>
      <rPr>
        <sz val="10"/>
        <color theme="1"/>
        <rFont val="宋体"/>
        <family val="3"/>
        <charset val="134"/>
        <scheme val="minor"/>
      </rPr>
      <t>2023年7月10日</t>
    </r>
    <phoneticPr fontId="20" type="noConversion"/>
  </si>
  <si>
    <t>惠水县人民检察院</t>
    <phoneticPr fontId="20" type="noConversion"/>
  </si>
  <si>
    <t xml:space="preserve">目标1.推进检察履职能力现代化，提高办案质量和办案效率。
目标2.充分发挥检察职能，做好新时代法律监督工作。
目标3.加强法治宣传，增强群众学法、用法、守法意识。
目标4.结合检察工作实际及预算资金管理，优化支出结构。
目标5.完成州委州政府、县委县政府及上级交办的其他工作任务。                                                                                                                                                                                                                                               </t>
    <phoneticPr fontId="20" type="noConversion"/>
  </si>
  <si>
    <t>社会效益</t>
    <phoneticPr fontId="20" type="noConversion"/>
  </si>
  <si>
    <t>1个</t>
  </si>
  <si>
    <t>全院工作任务完成情况</t>
  </si>
  <si>
    <t>良好</t>
  </si>
  <si>
    <t>检务保障水平</t>
  </si>
  <si>
    <t>稳步提升</t>
  </si>
  <si>
    <t>完成时间</t>
  </si>
  <si>
    <t>2022年12月31日前</t>
  </si>
  <si>
    <t>人民群众对检察工作的满意度</t>
  </si>
  <si>
    <t>≥90%</t>
  </si>
  <si>
    <t>基本支出</t>
    <phoneticPr fontId="20" type="noConversion"/>
  </si>
  <si>
    <t>项目支出</t>
    <phoneticPr fontId="20" type="noConversion"/>
  </si>
  <si>
    <r>
      <t>联系人：</t>
    </r>
    <r>
      <rPr>
        <sz val="10"/>
        <color theme="1"/>
        <rFont val="宋体"/>
        <family val="3"/>
        <charset val="134"/>
        <scheme val="minor"/>
      </rPr>
      <t>王春香</t>
    </r>
    <phoneticPr fontId="20" type="noConversion"/>
  </si>
  <si>
    <t>1694件</t>
    <phoneticPr fontId="20" type="noConversion"/>
  </si>
  <si>
    <t>522.02万元</t>
    <phoneticPr fontId="20" type="noConversion"/>
  </si>
  <si>
    <t>936.91万元</t>
    <phoneticPr fontId="20" type="noConversion"/>
  </si>
  <si>
    <t>98件</t>
    <phoneticPr fontId="20" type="noConversion"/>
  </si>
  <si>
    <t>≥10次</t>
    <phoneticPr fontId="20" type="noConversion"/>
  </si>
  <si>
    <t>42次</t>
    <phoneticPr fontId="20" type="noConversion"/>
  </si>
  <si>
    <t>32次</t>
    <phoneticPr fontId="20" type="noConversion"/>
  </si>
  <si>
    <t>按时保质完成</t>
    <phoneticPr fontId="20" type="noConversion"/>
  </si>
  <si>
    <t>1.办案和装备经费保障水平有所提升，在一定程度上助推办案质量和办案效率提高。
2.充分履行检察职能，各项检察业务工作顺利开展。
3.人民群众对司法公平公正的感受有所提升。
4.支出结构逐步更加科学化、合理化。
5.按时保质完成州委州政府、县委县政府及上级交办的工作任务。</t>
    <phoneticPr fontId="20" type="noConversion"/>
  </si>
  <si>
    <t>优</t>
    <phoneticPr fontId="20" type="noConversion"/>
  </si>
  <si>
    <t>支持县级政法部门数量</t>
    <phoneticPr fontId="20" type="noConversion"/>
  </si>
  <si>
    <t>1个</t>
    <phoneticPr fontId="20" type="noConversion"/>
  </si>
  <si>
    <t>提升人民群众普法、守法、用法的法律意识</t>
    <phoneticPr fontId="20" type="noConversion"/>
  </si>
  <si>
    <t>提升人民群众对司法公平公正的感受</t>
    <phoneticPr fontId="20" type="noConversion"/>
  </si>
  <si>
    <t>稳步提升</t>
    <phoneticPr fontId="20" type="noConversion"/>
  </si>
  <si>
    <t>支持办理案件数量</t>
    <phoneticPr fontId="20" type="noConversion"/>
  </si>
  <si>
    <t>≥500件</t>
    <phoneticPr fontId="20" type="noConversion"/>
  </si>
  <si>
    <t>支持政法部门业务装备数量</t>
    <phoneticPr fontId="20" type="noConversion"/>
  </si>
  <si>
    <t>≥20件</t>
    <phoneticPr fontId="20" type="noConversion"/>
  </si>
  <si>
    <t>支持开展法治宣传次数</t>
    <phoneticPr fontId="20" type="noConversion"/>
  </si>
  <si>
    <t>支持开展校园法治授课次数</t>
    <phoneticPr fontId="20" type="noConversion"/>
  </si>
  <si>
    <t>≥12次</t>
    <phoneticPr fontId="20" type="noConversion"/>
  </si>
  <si>
    <t>完成州委州政府及上级安排的其他工作</t>
    <phoneticPr fontId="20" type="noConversion"/>
  </si>
  <si>
    <t>按时保质完成</t>
    <phoneticPr fontId="20" type="noConversion"/>
  </si>
  <si>
    <t>≤1048.16万元</t>
    <phoneticPr fontId="20" type="noConversion"/>
  </si>
  <si>
    <t>≤1072.02万元</t>
    <phoneticPr fontId="20" type="noConversion"/>
  </si>
  <si>
    <t>部分经费待下年支付。</t>
    <phoneticPr fontId="20" type="noConversion"/>
  </si>
  <si>
    <t>0854-6221108</t>
    <phoneticPr fontId="20" type="noConversion"/>
  </si>
  <si>
    <t>“两房”建设项目未动工，故未使用项目资金。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</si>
</sst>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</cellStyleXfs>
  <cellXfs count="76">
    <xf numFmtId="0" fontId="0" fillId="0" borderId="0" xfId="0" applyAlignment="1">
      <alignment vertical="center"/>
    </xf>
    <xf numFmtId="0" fontId="0" fillId="0" borderId="0" xfId="2" applyFont="1" applyFill="1">
      <alignment vertical="center"/>
    </xf>
    <xf numFmtId="0" fontId="1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 wrapText="1"/>
    </xf>
    <xf numFmtId="0" fontId="0" fillId="2" borderId="0" xfId="2" applyFont="1" applyFill="1">
      <alignment vertical="center"/>
    </xf>
    <xf numFmtId="0" fontId="2" fillId="0" borderId="0" xfId="2" applyFont="1" applyFill="1" applyAlignment="1" applyProtection="1">
      <alignment vertical="center"/>
      <protection locked="0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9" fontId="6" fillId="0" borderId="5" xfId="2" applyNumberFormat="1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0" fontId="0" fillId="2" borderId="0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textRotation="255"/>
    </xf>
    <xf numFmtId="0" fontId="10" fillId="0" borderId="5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2" xfId="2" applyNumberFormat="1" applyFont="1" applyFill="1" applyBorder="1" applyAlignment="1">
      <alignment vertical="center" wrapText="1"/>
    </xf>
    <xf numFmtId="0" fontId="6" fillId="0" borderId="3" xfId="2" applyNumberFormat="1" applyFont="1" applyFill="1" applyBorder="1" applyAlignment="1">
      <alignment vertical="center" wrapText="1"/>
    </xf>
    <xf numFmtId="0" fontId="6" fillId="0" borderId="4" xfId="2" applyNumberFormat="1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</cellXfs>
  <cellStyles count="7">
    <cellStyle name="百分比" xfId="1" builtinId="5"/>
    <cellStyle name="常规" xfId="0" builtinId="0"/>
    <cellStyle name="常规 2" xfId="6"/>
    <cellStyle name="常规 2 2" xfId="3"/>
    <cellStyle name="常规 2 3" xfId="4"/>
    <cellStyle name="常规 3" xfId="5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workbookViewId="0">
      <selection activeCell="O12" sqref="O12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6" width="16.625" style="4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>
      <c r="A1" s="5" t="s">
        <v>0</v>
      </c>
    </row>
    <row r="2" spans="1:11" s="1" customFormat="1" ht="45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2" customFormat="1" ht="24" customHeight="1">
      <c r="A3" s="32" t="s">
        <v>40</v>
      </c>
      <c r="B3" s="32"/>
      <c r="C3" s="32"/>
      <c r="D3" s="32"/>
      <c r="E3" s="32"/>
      <c r="F3" s="32"/>
      <c r="G3" s="32"/>
      <c r="H3" s="6"/>
      <c r="I3" s="33" t="s">
        <v>41</v>
      </c>
      <c r="J3" s="33"/>
      <c r="K3" s="33"/>
    </row>
    <row r="4" spans="1:11" s="1" customFormat="1" ht="15.95" customHeight="1">
      <c r="A4" s="34" t="s">
        <v>2</v>
      </c>
      <c r="B4" s="35"/>
      <c r="C4" s="36"/>
      <c r="D4" s="37" t="s">
        <v>42</v>
      </c>
      <c r="E4" s="38"/>
      <c r="F4" s="38"/>
      <c r="G4" s="38"/>
      <c r="H4" s="38"/>
      <c r="I4" s="38"/>
      <c r="J4" s="38"/>
      <c r="K4" s="39"/>
    </row>
    <row r="5" spans="1:11" s="1" customFormat="1" ht="24" customHeight="1">
      <c r="A5" s="49" t="s">
        <v>3</v>
      </c>
      <c r="B5" s="60"/>
      <c r="C5" s="61"/>
      <c r="D5" s="9" t="s">
        <v>4</v>
      </c>
      <c r="E5" s="14" t="s">
        <v>5</v>
      </c>
      <c r="F5" s="14" t="s">
        <v>6</v>
      </c>
      <c r="G5" s="34" t="s">
        <v>7</v>
      </c>
      <c r="H5" s="35"/>
      <c r="I5" s="24" t="s">
        <v>8</v>
      </c>
      <c r="J5" s="24" t="s">
        <v>9</v>
      </c>
      <c r="K5" s="14" t="s">
        <v>10</v>
      </c>
    </row>
    <row r="6" spans="1:11" s="1" customFormat="1" ht="15.95" customHeight="1">
      <c r="A6" s="62"/>
      <c r="B6" s="63"/>
      <c r="C6" s="64"/>
      <c r="D6" s="11" t="s">
        <v>11</v>
      </c>
      <c r="E6" s="20">
        <f>E7+E8</f>
        <v>824.66</v>
      </c>
      <c r="F6" s="20">
        <f>F7+F8</f>
        <v>2120.1800000000003</v>
      </c>
      <c r="G6" s="37">
        <f>G7+G8</f>
        <v>1458.9299999999998</v>
      </c>
      <c r="H6" s="38"/>
      <c r="I6" s="20">
        <v>10</v>
      </c>
      <c r="J6" s="27">
        <f>G6/F6</f>
        <v>0.6881161033497154</v>
      </c>
      <c r="K6" s="28">
        <f>ROUND(I6*J6,2)</f>
        <v>6.88</v>
      </c>
    </row>
    <row r="7" spans="1:11" s="1" customFormat="1" ht="15.95" customHeight="1">
      <c r="A7" s="62"/>
      <c r="B7" s="63"/>
      <c r="C7" s="64"/>
      <c r="D7" s="12" t="s">
        <v>12</v>
      </c>
      <c r="E7" s="20">
        <v>824.66</v>
      </c>
      <c r="F7" s="20">
        <v>1048.1600000000001</v>
      </c>
      <c r="G7" s="37">
        <v>936.91</v>
      </c>
      <c r="H7" s="38"/>
      <c r="I7" s="20" t="s">
        <v>13</v>
      </c>
      <c r="J7" s="20" t="s">
        <v>13</v>
      </c>
      <c r="K7" s="20" t="s">
        <v>13</v>
      </c>
    </row>
    <row r="8" spans="1:11" s="1" customFormat="1" ht="15.95" customHeight="1">
      <c r="A8" s="62"/>
      <c r="B8" s="63"/>
      <c r="C8" s="64"/>
      <c r="D8" s="8" t="s">
        <v>14</v>
      </c>
      <c r="E8" s="19">
        <v>0</v>
      </c>
      <c r="F8" s="20">
        <f>550+522.02</f>
        <v>1072.02</v>
      </c>
      <c r="G8" s="37">
        <v>522.02</v>
      </c>
      <c r="H8" s="38"/>
      <c r="I8" s="20" t="s">
        <v>13</v>
      </c>
      <c r="J8" s="20" t="s">
        <v>13</v>
      </c>
      <c r="K8" s="20" t="s">
        <v>13</v>
      </c>
    </row>
    <row r="9" spans="1:11" s="1" customFormat="1" ht="15.95" customHeight="1">
      <c r="A9" s="50"/>
      <c r="B9" s="65"/>
      <c r="C9" s="66"/>
      <c r="D9" s="11" t="s">
        <v>15</v>
      </c>
      <c r="E9" s="20"/>
      <c r="F9" s="20"/>
      <c r="G9" s="37"/>
      <c r="H9" s="38"/>
      <c r="I9" s="20" t="s">
        <v>13</v>
      </c>
      <c r="J9" s="20" t="s">
        <v>13</v>
      </c>
      <c r="K9" s="20" t="s">
        <v>13</v>
      </c>
    </row>
    <row r="10" spans="1:11" s="1" customFormat="1" ht="15.95" customHeight="1">
      <c r="A10" s="49" t="s">
        <v>16</v>
      </c>
      <c r="B10" s="67" t="s">
        <v>17</v>
      </c>
      <c r="C10" s="67"/>
      <c r="D10" s="67"/>
      <c r="E10" s="67"/>
      <c r="F10" s="34" t="s">
        <v>18</v>
      </c>
      <c r="G10" s="35"/>
      <c r="H10" s="35"/>
      <c r="I10" s="35"/>
      <c r="J10" s="35"/>
      <c r="K10" s="36"/>
    </row>
    <row r="11" spans="1:11" s="1" customFormat="1" ht="72" customHeight="1">
      <c r="A11" s="50"/>
      <c r="B11" s="68" t="s">
        <v>43</v>
      </c>
      <c r="C11" s="69"/>
      <c r="D11" s="69"/>
      <c r="E11" s="70"/>
      <c r="F11" s="71" t="s">
        <v>65</v>
      </c>
      <c r="G11" s="72"/>
      <c r="H11" s="72"/>
      <c r="I11" s="72"/>
      <c r="J11" s="72"/>
      <c r="K11" s="73"/>
    </row>
    <row r="12" spans="1:11" s="1" customFormat="1" ht="15.95" customHeight="1">
      <c r="A12" s="51" t="s">
        <v>19</v>
      </c>
      <c r="B12" s="13" t="s">
        <v>20</v>
      </c>
      <c r="C12" s="14" t="s">
        <v>21</v>
      </c>
      <c r="D12" s="14" t="s">
        <v>22</v>
      </c>
      <c r="E12" s="13" t="s">
        <v>23</v>
      </c>
      <c r="F12" s="14" t="s">
        <v>24</v>
      </c>
      <c r="G12" s="7" t="s">
        <v>8</v>
      </c>
      <c r="H12" s="13" t="s">
        <v>10</v>
      </c>
      <c r="I12" s="74" t="s">
        <v>25</v>
      </c>
      <c r="J12" s="74"/>
      <c r="K12" s="74"/>
    </row>
    <row r="13" spans="1:11" s="1" customFormat="1" ht="27.75" customHeight="1">
      <c r="A13" s="51"/>
      <c r="B13" s="52" t="s">
        <v>26</v>
      </c>
      <c r="C13" s="53" t="s">
        <v>27</v>
      </c>
      <c r="D13" s="17" t="s">
        <v>67</v>
      </c>
      <c r="E13" s="25" t="s">
        <v>68</v>
      </c>
      <c r="F13" s="20" t="s">
        <v>45</v>
      </c>
      <c r="G13" s="20">
        <v>5</v>
      </c>
      <c r="H13" s="20">
        <v>5</v>
      </c>
      <c r="I13" s="43"/>
      <c r="J13" s="43"/>
      <c r="K13" s="43"/>
    </row>
    <row r="14" spans="1:11" s="1" customFormat="1" ht="27.75" customHeight="1">
      <c r="A14" s="51"/>
      <c r="B14" s="52"/>
      <c r="C14" s="53"/>
      <c r="D14" s="17" t="s">
        <v>72</v>
      </c>
      <c r="E14" s="25" t="s">
        <v>73</v>
      </c>
      <c r="F14" s="25" t="s">
        <v>57</v>
      </c>
      <c r="G14" s="20">
        <v>5</v>
      </c>
      <c r="H14" s="20">
        <v>5</v>
      </c>
      <c r="I14" s="43"/>
      <c r="J14" s="43"/>
      <c r="K14" s="43"/>
    </row>
    <row r="15" spans="1:11" s="1" customFormat="1" ht="27.75" customHeight="1">
      <c r="A15" s="51"/>
      <c r="B15" s="52"/>
      <c r="C15" s="53"/>
      <c r="D15" s="17" t="s">
        <v>74</v>
      </c>
      <c r="E15" s="25" t="s">
        <v>75</v>
      </c>
      <c r="F15" s="25" t="s">
        <v>60</v>
      </c>
      <c r="G15" s="20">
        <v>5</v>
      </c>
      <c r="H15" s="20">
        <v>5</v>
      </c>
      <c r="I15" s="43"/>
      <c r="J15" s="43"/>
      <c r="K15" s="43"/>
    </row>
    <row r="16" spans="1:11" s="1" customFormat="1" ht="27.75" customHeight="1">
      <c r="A16" s="51"/>
      <c r="B16" s="52"/>
      <c r="C16" s="53"/>
      <c r="D16" s="17" t="s">
        <v>76</v>
      </c>
      <c r="E16" s="25" t="s">
        <v>61</v>
      </c>
      <c r="F16" s="25" t="s">
        <v>62</v>
      </c>
      <c r="G16" s="20">
        <v>5</v>
      </c>
      <c r="H16" s="20">
        <v>5</v>
      </c>
      <c r="I16" s="43"/>
      <c r="J16" s="43"/>
      <c r="K16" s="43"/>
    </row>
    <row r="17" spans="1:11" s="1" customFormat="1" ht="27.75" customHeight="1">
      <c r="A17" s="51"/>
      <c r="B17" s="52"/>
      <c r="C17" s="53"/>
      <c r="D17" s="17" t="s">
        <v>77</v>
      </c>
      <c r="E17" s="25" t="s">
        <v>78</v>
      </c>
      <c r="F17" s="25" t="s">
        <v>63</v>
      </c>
      <c r="G17" s="20">
        <v>4</v>
      </c>
      <c r="H17" s="20">
        <v>4</v>
      </c>
      <c r="I17" s="43"/>
      <c r="J17" s="43"/>
      <c r="K17" s="43"/>
    </row>
    <row r="18" spans="1:11" s="1" customFormat="1" ht="27.75" customHeight="1">
      <c r="A18" s="51"/>
      <c r="B18" s="52"/>
      <c r="C18" s="53"/>
      <c r="D18" s="17" t="s">
        <v>79</v>
      </c>
      <c r="E18" s="25" t="s">
        <v>80</v>
      </c>
      <c r="F18" s="20" t="s">
        <v>64</v>
      </c>
      <c r="G18" s="20">
        <v>5</v>
      </c>
      <c r="H18" s="20">
        <v>4.5</v>
      </c>
      <c r="I18" s="40"/>
      <c r="J18" s="41"/>
      <c r="K18" s="42"/>
    </row>
    <row r="19" spans="1:11" s="1" customFormat="1" ht="27.75" customHeight="1">
      <c r="A19" s="51"/>
      <c r="B19" s="52"/>
      <c r="C19" s="53" t="s">
        <v>28</v>
      </c>
      <c r="D19" s="17" t="s">
        <v>46</v>
      </c>
      <c r="E19" s="20" t="s">
        <v>47</v>
      </c>
      <c r="F19" s="20" t="s">
        <v>47</v>
      </c>
      <c r="G19" s="20">
        <v>5</v>
      </c>
      <c r="H19" s="20">
        <v>4.5</v>
      </c>
      <c r="I19" s="40"/>
      <c r="J19" s="41"/>
      <c r="K19" s="42"/>
    </row>
    <row r="20" spans="1:11" s="1" customFormat="1" ht="27.75" customHeight="1">
      <c r="A20" s="51"/>
      <c r="B20" s="52"/>
      <c r="C20" s="53"/>
      <c r="D20" s="17" t="s">
        <v>48</v>
      </c>
      <c r="E20" s="20" t="s">
        <v>49</v>
      </c>
      <c r="F20" s="20" t="s">
        <v>49</v>
      </c>
      <c r="G20" s="20">
        <v>5</v>
      </c>
      <c r="H20" s="20">
        <v>4.5</v>
      </c>
      <c r="I20" s="40"/>
      <c r="J20" s="41"/>
      <c r="K20" s="42"/>
    </row>
    <row r="21" spans="1:11" s="1" customFormat="1" ht="27.75" customHeight="1">
      <c r="A21" s="51"/>
      <c r="B21" s="52"/>
      <c r="C21" s="16" t="s">
        <v>29</v>
      </c>
      <c r="D21" s="17" t="s">
        <v>50</v>
      </c>
      <c r="E21" s="21" t="s">
        <v>51</v>
      </c>
      <c r="F21" s="21" t="s">
        <v>51</v>
      </c>
      <c r="G21" s="20">
        <v>5</v>
      </c>
      <c r="H21" s="20">
        <v>5</v>
      </c>
      <c r="I21" s="40"/>
      <c r="J21" s="41"/>
      <c r="K21" s="42"/>
    </row>
    <row r="22" spans="1:11" s="1" customFormat="1" ht="27.75" customHeight="1">
      <c r="A22" s="51"/>
      <c r="B22" s="52"/>
      <c r="C22" s="53" t="s">
        <v>30</v>
      </c>
      <c r="D22" s="17" t="s">
        <v>54</v>
      </c>
      <c r="E22" s="29" t="s">
        <v>81</v>
      </c>
      <c r="F22" s="20" t="s">
        <v>59</v>
      </c>
      <c r="G22" s="20">
        <v>5</v>
      </c>
      <c r="H22" s="20">
        <v>4.45</v>
      </c>
      <c r="I22" s="75" t="s">
        <v>83</v>
      </c>
      <c r="J22" s="69"/>
      <c r="K22" s="70"/>
    </row>
    <row r="23" spans="1:11" s="1" customFormat="1" ht="27.75" customHeight="1">
      <c r="A23" s="51"/>
      <c r="B23" s="52"/>
      <c r="C23" s="53"/>
      <c r="D23" s="17" t="s">
        <v>55</v>
      </c>
      <c r="E23" s="29" t="s">
        <v>82</v>
      </c>
      <c r="F23" s="29" t="s">
        <v>58</v>
      </c>
      <c r="G23" s="20">
        <v>5</v>
      </c>
      <c r="H23" s="20">
        <v>2.4500000000000002</v>
      </c>
      <c r="I23" s="57" t="s">
        <v>85</v>
      </c>
      <c r="J23" s="58"/>
      <c r="K23" s="59"/>
    </row>
    <row r="24" spans="1:11" s="1" customFormat="1" ht="35.25" customHeight="1">
      <c r="A24" s="51"/>
      <c r="B24" s="52" t="s">
        <v>31</v>
      </c>
      <c r="C24" s="53" t="s">
        <v>44</v>
      </c>
      <c r="D24" s="17" t="s">
        <v>70</v>
      </c>
      <c r="E24" s="20" t="s">
        <v>49</v>
      </c>
      <c r="F24" s="20" t="s">
        <v>49</v>
      </c>
      <c r="G24" s="20">
        <v>15</v>
      </c>
      <c r="H24" s="20">
        <f>G24*0.9</f>
        <v>13.5</v>
      </c>
      <c r="I24" s="40"/>
      <c r="J24" s="41"/>
      <c r="K24" s="42"/>
    </row>
    <row r="25" spans="1:11" s="1" customFormat="1" ht="35.25" customHeight="1">
      <c r="A25" s="51"/>
      <c r="B25" s="52"/>
      <c r="C25" s="53"/>
      <c r="D25" s="17" t="s">
        <v>69</v>
      </c>
      <c r="E25" s="25" t="s">
        <v>71</v>
      </c>
      <c r="F25" s="20" t="s">
        <v>49</v>
      </c>
      <c r="G25" s="20">
        <v>15</v>
      </c>
      <c r="H25" s="20">
        <f>G25*0.9</f>
        <v>13.5</v>
      </c>
      <c r="I25" s="40"/>
      <c r="J25" s="41"/>
      <c r="K25" s="42"/>
    </row>
    <row r="26" spans="1:11" s="1" customFormat="1" ht="27.75" customHeight="1">
      <c r="A26" s="51"/>
      <c r="B26" s="15" t="s">
        <v>32</v>
      </c>
      <c r="C26" s="16" t="s">
        <v>33</v>
      </c>
      <c r="D26" s="22" t="s">
        <v>52</v>
      </c>
      <c r="E26" s="20" t="s">
        <v>53</v>
      </c>
      <c r="F26" s="26">
        <v>0.9</v>
      </c>
      <c r="G26" s="20">
        <v>10</v>
      </c>
      <c r="H26" s="20">
        <f>G26*0.9</f>
        <v>9</v>
      </c>
      <c r="I26" s="40"/>
      <c r="J26" s="41"/>
      <c r="K26" s="42"/>
    </row>
    <row r="27" spans="1:11" s="1" customFormat="1" ht="15.95" customHeight="1">
      <c r="A27" s="34" t="s">
        <v>34</v>
      </c>
      <c r="B27" s="35"/>
      <c r="C27" s="35"/>
      <c r="D27" s="35"/>
      <c r="E27" s="35"/>
      <c r="F27" s="35"/>
      <c r="G27" s="14">
        <f>SUM(G13:G26)+10</f>
        <v>104</v>
      </c>
      <c r="H27" s="14">
        <f>SUM(H13:H26)+K6</f>
        <v>92.28</v>
      </c>
      <c r="I27" s="40"/>
      <c r="J27" s="41"/>
      <c r="K27" s="42"/>
    </row>
    <row r="28" spans="1:11" s="1" customFormat="1" ht="30.95" customHeight="1">
      <c r="A28" s="13" t="s">
        <v>35</v>
      </c>
      <c r="B28" s="43" t="s">
        <v>66</v>
      </c>
      <c r="C28" s="43"/>
      <c r="D28" s="43"/>
      <c r="E28" s="43"/>
      <c r="F28" s="43"/>
      <c r="G28" s="43"/>
      <c r="H28" s="43"/>
      <c r="I28" s="43"/>
      <c r="J28" s="43"/>
      <c r="K28" s="43"/>
    </row>
    <row r="29" spans="1:11" s="1" customFormat="1" ht="15.95" customHeight="1">
      <c r="A29" s="10"/>
      <c r="B29" s="54" t="s">
        <v>56</v>
      </c>
      <c r="C29" s="54"/>
      <c r="D29" s="54"/>
      <c r="E29" s="23"/>
      <c r="F29" s="23" t="s">
        <v>36</v>
      </c>
      <c r="G29" s="46" t="s">
        <v>84</v>
      </c>
      <c r="H29" s="46"/>
      <c r="I29" s="23"/>
      <c r="J29" s="23"/>
      <c r="K29" s="18"/>
    </row>
    <row r="30" spans="1:11" s="3" customFormat="1" ht="129" customHeight="1">
      <c r="A30" s="55" t="s">
        <v>37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s="3" customFormat="1" ht="21.9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s="1" customFormat="1" ht="9.9499999999999993" customHeight="1">
      <c r="A32" s="44" t="s">
        <v>38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s="1" customFormat="1" ht="30" hidden="1" customHeight="1">
      <c r="A33" s="44" t="s">
        <v>39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24" hidden="1" customHeight="1">
      <c r="A34" s="47" t="s">
        <v>38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idden="1"/>
    <row r="36" spans="1:11" hidden="1"/>
  </sheetData>
  <mergeCells count="49">
    <mergeCell ref="A5:C9"/>
    <mergeCell ref="I22:K22"/>
    <mergeCell ref="B10:E10"/>
    <mergeCell ref="F10:K10"/>
    <mergeCell ref="B11:E11"/>
    <mergeCell ref="F11:K11"/>
    <mergeCell ref="I12:K12"/>
    <mergeCell ref="G5:H5"/>
    <mergeCell ref="G6:H6"/>
    <mergeCell ref="G7:H7"/>
    <mergeCell ref="G8:H8"/>
    <mergeCell ref="G9:H9"/>
    <mergeCell ref="A33:K33"/>
    <mergeCell ref="A34:K34"/>
    <mergeCell ref="A10:A11"/>
    <mergeCell ref="A12:A26"/>
    <mergeCell ref="B13:B23"/>
    <mergeCell ref="B24:B25"/>
    <mergeCell ref="C13:C18"/>
    <mergeCell ref="C19:C20"/>
    <mergeCell ref="C22:C23"/>
    <mergeCell ref="C24:C25"/>
    <mergeCell ref="B28:K28"/>
    <mergeCell ref="B29:D29"/>
    <mergeCell ref="A30:K30"/>
    <mergeCell ref="A31:K31"/>
    <mergeCell ref="I16:K16"/>
    <mergeCell ref="I15:K15"/>
    <mergeCell ref="A32:K32"/>
    <mergeCell ref="G29:H29"/>
    <mergeCell ref="I26:K26"/>
    <mergeCell ref="A27:F27"/>
    <mergeCell ref="I27:K27"/>
    <mergeCell ref="I24:K24"/>
    <mergeCell ref="I25:K25"/>
    <mergeCell ref="I13:K13"/>
    <mergeCell ref="I18:K18"/>
    <mergeCell ref="I19:K19"/>
    <mergeCell ref="I20:K20"/>
    <mergeCell ref="I21:K21"/>
    <mergeCell ref="I17:K17"/>
    <mergeCell ref="I14:K14"/>
    <mergeCell ref="I23:K23"/>
    <mergeCell ref="A2:K2"/>
    <mergeCell ref="E3:G3"/>
    <mergeCell ref="I3:K3"/>
    <mergeCell ref="A4:C4"/>
    <mergeCell ref="D4:K4"/>
    <mergeCell ref="A3:D3"/>
  </mergeCells>
  <phoneticPr fontId="20" type="noConversion"/>
  <printOptions horizontalCentered="1"/>
  <pageMargins left="0.15625" right="0.196527777777778" top="0.35416666666666702" bottom="0" header="0.31388888888888899" footer="0.31388888888888899"/>
  <pageSetup paperSize="9" scale="84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惠水县人民检察院</cp:lastModifiedBy>
  <cp:lastPrinted>2023-07-10T11:01:23Z</cp:lastPrinted>
  <dcterms:created xsi:type="dcterms:W3CDTF">2012-05-31T12:34:00Z</dcterms:created>
  <dcterms:modified xsi:type="dcterms:W3CDTF">2023-07-17T12:19:58Z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