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30" windowWidth="19320" windowHeight="9900" firstSheet="2" activeTab="6"/>
  </bookViews>
  <sheets>
    <sheet name="封面" sheetId="1" r:id="rId1"/>
    <sheet name="01-收支总表" sheetId="8" r:id="rId2"/>
    <sheet name="02-收入总表" sheetId="9" r:id="rId3"/>
    <sheet name="03-基本支出总表（经济科目）" sheetId="14" r:id="rId4"/>
    <sheet name="05-项目批复明细表" sheetId="16" r:id="rId5"/>
    <sheet name="06-科目汇总表的" sheetId="17" r:id="rId6"/>
    <sheet name="07-定额公用经费支出表" sheetId="18" r:id="rId7"/>
  </sheets>
  <definedNames>
    <definedName name="_xlnm.Print_Area" localSheetId="1">'01-收支总表'!$A$1:$H$38</definedName>
    <definedName name="_xlnm.Print_Area" localSheetId="2">'02-收入总表'!$A$1:$X$25</definedName>
    <definedName name="_xlnm.Print_Area" localSheetId="3">'03-基本支出总表（经济科目）'!$A$1:$F$31</definedName>
    <definedName name="_xlnm.Print_Area" localSheetId="4">'05-项目批复明细表'!$A$1:$K$12</definedName>
    <definedName name="_xlnm.Print_Area" localSheetId="5">'06-科目汇总表的'!$A$1:$S$41</definedName>
    <definedName name="_xlnm.Print_Area" localSheetId="6">'07-定额公用经费支出表'!$A$1:$D$20</definedName>
    <definedName name="_xlnm.Print_Titles" localSheetId="1">'01-收支总表'!$1:$5</definedName>
    <definedName name="_xlnm.Print_Titles" localSheetId="2">'02-收入总表'!$1:$6</definedName>
    <definedName name="_xlnm.Print_Titles" localSheetId="3">'03-基本支出总表（经济科目）'!$1:$5</definedName>
    <definedName name="_xlnm.Print_Titles" localSheetId="4">'05-项目批复明细表'!$1:$7</definedName>
    <definedName name="_xlnm.Print_Titles" localSheetId="5">'06-科目汇总表的'!$1:$7</definedName>
    <definedName name="_xlnm.Print_Titles" localSheetId="6">'07-定额公用经费支出表'!$1:$5</definedName>
  </definedNames>
  <calcPr calcId="144525"/>
</workbook>
</file>

<file path=xl/calcChain.xml><?xml version="1.0" encoding="utf-8"?>
<calcChain xmlns="http://schemas.openxmlformats.org/spreadsheetml/2006/main">
  <c r="K9" i="17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S9" l="1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F7" i="14" l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6"/>
  <c r="D19" i="18" l="1"/>
  <c r="D17"/>
  <c r="D7"/>
  <c r="Q40" i="17"/>
  <c r="Q39" s="1"/>
  <c r="Q38" s="1"/>
  <c r="O40"/>
  <c r="O39" s="1"/>
  <c r="O38" s="1"/>
  <c r="N40"/>
  <c r="N39" s="1"/>
  <c r="N38" s="1"/>
  <c r="M40"/>
  <c r="M39" s="1"/>
  <c r="M38" s="1"/>
  <c r="L40"/>
  <c r="J40"/>
  <c r="J39" s="1"/>
  <c r="J38" s="1"/>
  <c r="I40"/>
  <c r="I39" s="1"/>
  <c r="I38" s="1"/>
  <c r="F40"/>
  <c r="F39" s="1"/>
  <c r="F38" s="1"/>
  <c r="D40"/>
  <c r="L39"/>
  <c r="L38" s="1"/>
  <c r="D39"/>
  <c r="D38" s="1"/>
  <c r="Q35"/>
  <c r="O35"/>
  <c r="N35"/>
  <c r="M35"/>
  <c r="L35"/>
  <c r="J35"/>
  <c r="I35"/>
  <c r="F35"/>
  <c r="D35"/>
  <c r="Q26"/>
  <c r="O26"/>
  <c r="N26"/>
  <c r="M26"/>
  <c r="L26"/>
  <c r="J26"/>
  <c r="I26"/>
  <c r="F26"/>
  <c r="D26"/>
  <c r="Q22"/>
  <c r="Q21" s="1"/>
  <c r="Q20" s="1"/>
  <c r="O22"/>
  <c r="O21" s="1"/>
  <c r="O20" s="1"/>
  <c r="N22"/>
  <c r="N21" s="1"/>
  <c r="N20" s="1"/>
  <c r="M22"/>
  <c r="L22"/>
  <c r="L21" s="1"/>
  <c r="L20" s="1"/>
  <c r="J22"/>
  <c r="J21" s="1"/>
  <c r="J20" s="1"/>
  <c r="I22"/>
  <c r="F22"/>
  <c r="F21" s="1"/>
  <c r="F20" s="1"/>
  <c r="D22"/>
  <c r="D21" s="1"/>
  <c r="D20" s="1"/>
  <c r="M21"/>
  <c r="M20" s="1"/>
  <c r="I21"/>
  <c r="I20" s="1"/>
  <c r="Q18"/>
  <c r="O18"/>
  <c r="N18"/>
  <c r="M18"/>
  <c r="L18"/>
  <c r="J18"/>
  <c r="I18"/>
  <c r="F18"/>
  <c r="D18"/>
  <c r="Q16"/>
  <c r="O16"/>
  <c r="N16"/>
  <c r="M16"/>
  <c r="L16"/>
  <c r="J16"/>
  <c r="I16"/>
  <c r="F16"/>
  <c r="D16"/>
  <c r="Q14"/>
  <c r="O14"/>
  <c r="N14"/>
  <c r="M14"/>
  <c r="L14"/>
  <c r="L13" s="1"/>
  <c r="J14"/>
  <c r="I14"/>
  <c r="F14"/>
  <c r="D14"/>
  <c r="D13" s="1"/>
  <c r="F13"/>
  <c r="Q11"/>
  <c r="O11"/>
  <c r="O10" s="1"/>
  <c r="N11"/>
  <c r="M11"/>
  <c r="M10" s="1"/>
  <c r="L11"/>
  <c r="J11"/>
  <c r="J10" s="1"/>
  <c r="I11"/>
  <c r="I10" s="1"/>
  <c r="F11"/>
  <c r="F10" s="1"/>
  <c r="D11"/>
  <c r="D10" s="1"/>
  <c r="Q10"/>
  <c r="N10"/>
  <c r="L10"/>
  <c r="K10" i="16"/>
  <c r="J10"/>
  <c r="I10"/>
  <c r="H10"/>
  <c r="G10"/>
  <c r="F10"/>
  <c r="E10"/>
  <c r="D10"/>
  <c r="K9"/>
  <c r="J9"/>
  <c r="I9"/>
  <c r="H9"/>
  <c r="G9"/>
  <c r="F9"/>
  <c r="E9"/>
  <c r="E8" s="1"/>
  <c r="D9"/>
  <c r="K8"/>
  <c r="J8"/>
  <c r="I8"/>
  <c r="H8"/>
  <c r="G8"/>
  <c r="F8"/>
  <c r="D8"/>
  <c r="E29" i="14"/>
  <c r="D29"/>
  <c r="D28" s="1"/>
  <c r="E28"/>
  <c r="E26"/>
  <c r="D26"/>
  <c r="E24"/>
  <c r="D24"/>
  <c r="E22"/>
  <c r="D22"/>
  <c r="E21"/>
  <c r="E19"/>
  <c r="D19"/>
  <c r="E8"/>
  <c r="E7" s="1"/>
  <c r="D8"/>
  <c r="D7" s="1"/>
  <c r="X23" i="9"/>
  <c r="W23"/>
  <c r="W22" s="1"/>
  <c r="V23"/>
  <c r="V22" s="1"/>
  <c r="U23"/>
  <c r="T23"/>
  <c r="S23"/>
  <c r="S22" s="1"/>
  <c r="R23"/>
  <c r="R22" s="1"/>
  <c r="Q23"/>
  <c r="P23"/>
  <c r="O23"/>
  <c r="O22" s="1"/>
  <c r="N23"/>
  <c r="N22" s="1"/>
  <c r="M23"/>
  <c r="L23"/>
  <c r="K23"/>
  <c r="K22" s="1"/>
  <c r="J23"/>
  <c r="J22" s="1"/>
  <c r="I23"/>
  <c r="H23"/>
  <c r="G23"/>
  <c r="G22" s="1"/>
  <c r="F23"/>
  <c r="F22" s="1"/>
  <c r="E23"/>
  <c r="D23"/>
  <c r="C23"/>
  <c r="C22" s="1"/>
  <c r="X22"/>
  <c r="U22"/>
  <c r="T22"/>
  <c r="Q22"/>
  <c r="P22"/>
  <c r="M22"/>
  <c r="L22"/>
  <c r="I22"/>
  <c r="H22"/>
  <c r="E22"/>
  <c r="D22"/>
  <c r="X19"/>
  <c r="W19"/>
  <c r="W18" s="1"/>
  <c r="V19"/>
  <c r="U19"/>
  <c r="T19"/>
  <c r="S19"/>
  <c r="S18" s="1"/>
  <c r="R19"/>
  <c r="Q19"/>
  <c r="P19"/>
  <c r="O19"/>
  <c r="O18" s="1"/>
  <c r="N19"/>
  <c r="M19"/>
  <c r="L19"/>
  <c r="K19"/>
  <c r="K18" s="1"/>
  <c r="J19"/>
  <c r="I19"/>
  <c r="H19"/>
  <c r="G19"/>
  <c r="G18" s="1"/>
  <c r="F19"/>
  <c r="E19"/>
  <c r="D19"/>
  <c r="C19"/>
  <c r="C18" s="1"/>
  <c r="X18"/>
  <c r="V18"/>
  <c r="U18"/>
  <c r="T18"/>
  <c r="R18"/>
  <c r="Q18"/>
  <c r="P18"/>
  <c r="N18"/>
  <c r="M18"/>
  <c r="L18"/>
  <c r="J18"/>
  <c r="I18"/>
  <c r="H18"/>
  <c r="F18"/>
  <c r="E18"/>
  <c r="D18"/>
  <c r="X16"/>
  <c r="W16"/>
  <c r="W15" s="1"/>
  <c r="V16"/>
  <c r="U16"/>
  <c r="T16"/>
  <c r="S16"/>
  <c r="S15" s="1"/>
  <c r="R16"/>
  <c r="Q16"/>
  <c r="P16"/>
  <c r="O16"/>
  <c r="O15" s="1"/>
  <c r="N16"/>
  <c r="M16"/>
  <c r="L16"/>
  <c r="K16"/>
  <c r="K15" s="1"/>
  <c r="J16"/>
  <c r="I16"/>
  <c r="H16"/>
  <c r="G16"/>
  <c r="G15" s="1"/>
  <c r="F16"/>
  <c r="E16"/>
  <c r="D16"/>
  <c r="C16"/>
  <c r="C15" s="1"/>
  <c r="X15"/>
  <c r="V15"/>
  <c r="U15"/>
  <c r="T15"/>
  <c r="R15"/>
  <c r="Q15"/>
  <c r="P15"/>
  <c r="N15"/>
  <c r="M15"/>
  <c r="L15"/>
  <c r="J15"/>
  <c r="I15"/>
  <c r="H15"/>
  <c r="F15"/>
  <c r="E15"/>
  <c r="D15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X9"/>
  <c r="W9"/>
  <c r="V9"/>
  <c r="U9"/>
  <c r="U8" s="1"/>
  <c r="T9"/>
  <c r="S9"/>
  <c r="R9"/>
  <c r="Q9"/>
  <c r="Q8" s="1"/>
  <c r="P9"/>
  <c r="O9"/>
  <c r="N9"/>
  <c r="M9"/>
  <c r="M8" s="1"/>
  <c r="L9"/>
  <c r="K9"/>
  <c r="J9"/>
  <c r="I9"/>
  <c r="I8" s="1"/>
  <c r="H9"/>
  <c r="G9"/>
  <c r="F9"/>
  <c r="E9"/>
  <c r="E8" s="1"/>
  <c r="D9"/>
  <c r="C9"/>
  <c r="X8"/>
  <c r="W8"/>
  <c r="V8"/>
  <c r="T8"/>
  <c r="S8"/>
  <c r="R8"/>
  <c r="P8"/>
  <c r="O8"/>
  <c r="N8"/>
  <c r="L8"/>
  <c r="K8"/>
  <c r="J8"/>
  <c r="H8"/>
  <c r="G8"/>
  <c r="F8"/>
  <c r="D8"/>
  <c r="N13" i="17" l="1"/>
  <c r="K7" i="9"/>
  <c r="K25" s="1"/>
  <c r="C8"/>
  <c r="Q25" i="17"/>
  <c r="Q24" s="1"/>
  <c r="D21" i="14"/>
  <c r="O13" i="17"/>
  <c r="O9" s="1"/>
  <c r="O8" s="1"/>
  <c r="J7" i="9"/>
  <c r="J25" s="1"/>
  <c r="D6" i="18"/>
  <c r="O25" i="17"/>
  <c r="O24" s="1"/>
  <c r="N25"/>
  <c r="N24" s="1"/>
  <c r="M25"/>
  <c r="M24" s="1"/>
  <c r="L25"/>
  <c r="L24" s="1"/>
  <c r="J25"/>
  <c r="J24" s="1"/>
  <c r="I25"/>
  <c r="I24" s="1"/>
  <c r="F25"/>
  <c r="F24" s="1"/>
  <c r="D25"/>
  <c r="D24" s="1"/>
  <c r="Q13"/>
  <c r="N9"/>
  <c r="N8" s="1"/>
  <c r="M13"/>
  <c r="M9" s="1"/>
  <c r="M8" s="1"/>
  <c r="L9"/>
  <c r="L8" s="1"/>
  <c r="J13"/>
  <c r="J9" s="1"/>
  <c r="J8" s="1"/>
  <c r="I13"/>
  <c r="I9" s="1"/>
  <c r="I8" s="1"/>
  <c r="H8" s="1"/>
  <c r="Q9"/>
  <c r="Q8" s="1"/>
  <c r="F9"/>
  <c r="D9"/>
  <c r="D8" s="1"/>
  <c r="E6" i="14"/>
  <c r="D6"/>
  <c r="C7" i="9"/>
  <c r="C25" s="1"/>
  <c r="V7"/>
  <c r="V25" s="1"/>
  <c r="T7"/>
  <c r="T25" s="1"/>
  <c r="S7"/>
  <c r="S25" s="1"/>
  <c r="R7"/>
  <c r="R25" s="1"/>
  <c r="Q7"/>
  <c r="Q25" s="1"/>
  <c r="X7"/>
  <c r="X25" s="1"/>
  <c r="W7"/>
  <c r="W25" s="1"/>
  <c r="U7"/>
  <c r="U25" s="1"/>
  <c r="P7"/>
  <c r="P25" s="1"/>
  <c r="O7"/>
  <c r="O25" s="1"/>
  <c r="N7"/>
  <c r="N25" s="1"/>
  <c r="M7"/>
  <c r="M25" s="1"/>
  <c r="L7"/>
  <c r="L25" s="1"/>
  <c r="I7"/>
  <c r="I25" s="1"/>
  <c r="H7"/>
  <c r="H25" s="1"/>
  <c r="G7"/>
  <c r="G25" s="1"/>
  <c r="F7"/>
  <c r="F25" s="1"/>
  <c r="E7"/>
  <c r="E25" s="1"/>
  <c r="D7"/>
  <c r="D25" s="1"/>
  <c r="K8" i="17" l="1"/>
  <c r="F8"/>
  <c r="E8" s="1"/>
  <c r="S8" s="1"/>
  <c r="R8" l="1"/>
</calcChain>
</file>

<file path=xl/sharedStrings.xml><?xml version="1.0" encoding="utf-8"?>
<sst xmlns="http://schemas.openxmlformats.org/spreadsheetml/2006/main" count="390" uniqueCount="302">
  <si>
    <t>单位：元</t>
  </si>
  <si>
    <t>收            入</t>
  </si>
  <si>
    <t>支             出（按项目类别）</t>
  </si>
  <si>
    <t>支             出（按功能科目分类）</t>
  </si>
  <si>
    <t>支           出（按经济科目分类）</t>
  </si>
  <si>
    <t>项        目</t>
  </si>
  <si>
    <t>项          目</t>
  </si>
  <si>
    <t>支出功能分类</t>
  </si>
  <si>
    <t>经济科目</t>
  </si>
  <si>
    <t>公共财政预算收入</t>
  </si>
  <si>
    <t>一、一般公共服务</t>
  </si>
  <si>
    <t>一、工资福利性支出</t>
  </si>
  <si>
    <t xml:space="preserve">      经费拨款(补助)</t>
  </si>
  <si>
    <t>经费拨款(补助)</t>
  </si>
  <si>
    <t>二、外交</t>
  </si>
  <si>
    <t>二、商品和服务支出</t>
  </si>
  <si>
    <t xml:space="preserve">      基本建设拨款</t>
  </si>
  <si>
    <t>基本建设拨款</t>
  </si>
  <si>
    <t>三、国防</t>
  </si>
  <si>
    <t>三、对个人和家庭的补助支出</t>
  </si>
  <si>
    <t>二、非税收入</t>
  </si>
  <si>
    <t>非税收入</t>
  </si>
  <si>
    <t>四、公共安全</t>
  </si>
  <si>
    <t>四、对企事业单位的补贴</t>
  </si>
  <si>
    <t>五、教育</t>
  </si>
  <si>
    <t>五、转移性支出</t>
  </si>
  <si>
    <t xml:space="preserve">        专项收入</t>
  </si>
  <si>
    <t>六、科学技术</t>
  </si>
  <si>
    <t xml:space="preserve">        行政事业性收费收入</t>
  </si>
  <si>
    <t>七、文化体育与传媒</t>
  </si>
  <si>
    <t xml:space="preserve">        罚没收入</t>
  </si>
  <si>
    <t>八、社会保障与就业</t>
  </si>
  <si>
    <t>九、社会保险基金支出</t>
  </si>
  <si>
    <t xml:space="preserve">        事业收入</t>
  </si>
  <si>
    <t xml:space="preserve">        经营收入</t>
  </si>
  <si>
    <t>十一、节能环保</t>
  </si>
  <si>
    <t>十二、城乡社区事务</t>
  </si>
  <si>
    <t>十三、农林水事务</t>
  </si>
  <si>
    <t>十四、交通运输</t>
  </si>
  <si>
    <t xml:space="preserve">        国有资源（资产）有偿使用收入</t>
  </si>
  <si>
    <t xml:space="preserve">        其他收入</t>
  </si>
  <si>
    <t>十六、商业服务业等事务</t>
  </si>
  <si>
    <t>政府性基金收入</t>
  </si>
  <si>
    <t>国有资本经营收入</t>
  </si>
  <si>
    <t>社会保险基金收入</t>
  </si>
  <si>
    <t>其他收入</t>
  </si>
  <si>
    <t xml:space="preserve">本  年  收  入  合  计 </t>
  </si>
  <si>
    <t>上级补助</t>
  </si>
  <si>
    <t>附属单位上缴收入</t>
  </si>
  <si>
    <t>上年结余</t>
  </si>
  <si>
    <t>支    出    总    计</t>
  </si>
  <si>
    <t xml:space="preserve">支    出    总    计  </t>
  </si>
  <si>
    <t>合计</t>
  </si>
  <si>
    <t>教育收费</t>
  </si>
  <si>
    <t>项目名称</t>
  </si>
  <si>
    <t>项目经费合计</t>
  </si>
  <si>
    <t>预算内小计</t>
  </si>
  <si>
    <t>成本性项目经费</t>
  </si>
  <si>
    <t>政策性刚性配套经费</t>
  </si>
  <si>
    <t>事业发展经费</t>
  </si>
  <si>
    <t>教育收费小计</t>
  </si>
  <si>
    <t>成本性项目支出</t>
  </si>
  <si>
    <t>项目</t>
  </si>
  <si>
    <t>科目编码</t>
  </si>
  <si>
    <t>科目名称</t>
  </si>
  <si>
    <t>预算        安排数</t>
  </si>
  <si>
    <t>扣除项目</t>
  </si>
  <si>
    <t>小计</t>
  </si>
  <si>
    <t>教育费</t>
  </si>
  <si>
    <t>进驻政府中心定额公用经费</t>
  </si>
  <si>
    <t>工会费</t>
  </si>
  <si>
    <t>离休人员医疗费</t>
  </si>
  <si>
    <t>奖励性绩效工资</t>
  </si>
  <si>
    <t>年终一次性奖金</t>
  </si>
  <si>
    <t>离休人员年终生活费</t>
  </si>
  <si>
    <t>退休人员年终生活费</t>
  </si>
  <si>
    <t>执勤津贴、卫生津贴等</t>
  </si>
  <si>
    <t>学生助学金</t>
  </si>
  <si>
    <t>**</t>
  </si>
  <si>
    <t xml:space="preserve">    01</t>
  </si>
  <si>
    <t>208</t>
  </si>
  <si>
    <t xml:space="preserve">  社会保障和就业支出</t>
  </si>
  <si>
    <t xml:space="preserve">  05</t>
  </si>
  <si>
    <t xml:space="preserve">    行政事业单位离退休</t>
  </si>
  <si>
    <t xml:space="preserve">    05</t>
  </si>
  <si>
    <t xml:space="preserve">      机关事业单位基本养老保险缴费支出</t>
  </si>
  <si>
    <t xml:space="preserve">  27</t>
  </si>
  <si>
    <t xml:space="preserve">    财政对其他社会保险基金的补助</t>
  </si>
  <si>
    <t xml:space="preserve">    02</t>
  </si>
  <si>
    <t xml:space="preserve">      财政对工伤保险基金的补助</t>
  </si>
  <si>
    <t xml:space="preserve">    03</t>
  </si>
  <si>
    <t xml:space="preserve">      财政对生育保险基金的补助</t>
  </si>
  <si>
    <t>210</t>
  </si>
  <si>
    <t xml:space="preserve">  医疗卫生与计划生育支出</t>
  </si>
  <si>
    <t xml:space="preserve">  11</t>
  </si>
  <si>
    <t xml:space="preserve">    行政事业单位医疗</t>
  </si>
  <si>
    <t>221</t>
  </si>
  <si>
    <t xml:space="preserve">  住房保障支出</t>
  </si>
  <si>
    <t xml:space="preserve">  02</t>
  </si>
  <si>
    <t xml:space="preserve">    住房改革支出</t>
  </si>
  <si>
    <t xml:space="preserve">      住房公积金</t>
  </si>
  <si>
    <t>人员支出</t>
  </si>
  <si>
    <t xml:space="preserve">  工资福利支出</t>
  </si>
  <si>
    <t xml:space="preserve">    基本工资</t>
  </si>
  <si>
    <t xml:space="preserve">    津贴补贴</t>
  </si>
  <si>
    <t xml:space="preserve">    奖金</t>
  </si>
  <si>
    <t xml:space="preserve">    工伤保险</t>
  </si>
  <si>
    <t>财政对工伤保险基金的补助</t>
  </si>
  <si>
    <t xml:space="preserve">    生育保险</t>
  </si>
  <si>
    <t>财政对生育保险基金的补助</t>
  </si>
  <si>
    <t xml:space="preserve">    养老保险</t>
  </si>
  <si>
    <t>机关事业单位基本养老保险缴费支出</t>
  </si>
  <si>
    <t xml:space="preserve">    医疗保险</t>
  </si>
  <si>
    <t xml:space="preserve">  对个人和家庭的补助支出</t>
  </si>
  <si>
    <t xml:space="preserve">    住房公积金</t>
  </si>
  <si>
    <t>住房公积金</t>
  </si>
  <si>
    <t>公用支出（商品服务支出）</t>
  </si>
  <si>
    <t xml:space="preserve">  定额公用经费</t>
  </si>
  <si>
    <t xml:space="preserve">    定额公用经费</t>
  </si>
  <si>
    <t xml:space="preserve">  工会费</t>
  </si>
  <si>
    <t xml:space="preserve">    工会费</t>
  </si>
  <si>
    <t xml:space="preserve">  福利费</t>
  </si>
  <si>
    <t xml:space="preserve">    福利费</t>
  </si>
  <si>
    <t>项目支出（预算内）</t>
  </si>
  <si>
    <t xml:space="preserve">  专项业务费</t>
  </si>
  <si>
    <t>经济建设与工贸发展科</t>
  </si>
  <si>
    <t>奖金</t>
  </si>
  <si>
    <t>津贴补贴</t>
  </si>
  <si>
    <t>基本工资</t>
  </si>
  <si>
    <t>福利费</t>
  </si>
  <si>
    <t>定额公用经费</t>
  </si>
  <si>
    <t>社会保障和就业支出</t>
  </si>
  <si>
    <t xml:space="preserve">  机关事业单位基本养老保险缴费支出</t>
  </si>
  <si>
    <t>养老保险</t>
  </si>
  <si>
    <t>2080505</t>
  </si>
  <si>
    <t xml:space="preserve">    机关事业单位基本养老保险缴费支出</t>
  </si>
  <si>
    <t xml:space="preserve">  财政对工伤保险基金的补助</t>
  </si>
  <si>
    <t>工伤保险</t>
  </si>
  <si>
    <t>2082702</t>
  </si>
  <si>
    <t xml:space="preserve">    财政对工伤保险基金的补助</t>
  </si>
  <si>
    <t xml:space="preserve">  财政对生育保险基金的补助</t>
  </si>
  <si>
    <t>生育保险</t>
  </si>
  <si>
    <t>2082703</t>
  </si>
  <si>
    <t xml:space="preserve">    财政对生育保险基金的补助</t>
  </si>
  <si>
    <t>医疗卫生与计划生育支出</t>
  </si>
  <si>
    <t>医疗保险</t>
  </si>
  <si>
    <t>住房保障支出</t>
  </si>
  <si>
    <t xml:space="preserve">  住房公积金</t>
  </si>
  <si>
    <t>2210201</t>
  </si>
  <si>
    <t xml:space="preserve">  公务用车运行维护费</t>
  </si>
  <si>
    <t xml:space="preserve">  差旅费</t>
  </si>
  <si>
    <t xml:space="preserve">  公务接待费</t>
  </si>
  <si>
    <t xml:space="preserve">  办公费</t>
  </si>
  <si>
    <t xml:space="preserve">  工会经费</t>
  </si>
  <si>
    <t>黔南州州直机关事业单位</t>
  </si>
  <si>
    <r>
      <t>201</t>
    </r>
    <r>
      <rPr>
        <sz val="36"/>
        <color indexed="8"/>
        <rFont val="华文彩云"/>
        <family val="3"/>
        <charset val="134"/>
      </rPr>
      <t>7</t>
    </r>
    <r>
      <rPr>
        <sz val="36"/>
        <color indexed="8"/>
        <rFont val="华文彩云"/>
        <family val="3"/>
        <charset val="134"/>
      </rPr>
      <t>年部门预算批复表</t>
    </r>
  </si>
  <si>
    <t>（二下）</t>
  </si>
  <si>
    <t>预算01表</t>
  </si>
  <si>
    <t>收  支  预  算  总  表</t>
  </si>
  <si>
    <r>
      <t>2017</t>
    </r>
    <r>
      <rPr>
        <sz val="9"/>
        <rFont val="宋体"/>
        <family val="3"/>
        <charset val="134"/>
      </rPr>
      <t>年预算数</t>
    </r>
  </si>
  <si>
    <t>一、公共财政预算收入</t>
  </si>
  <si>
    <t>一、基本支出</t>
  </si>
  <si>
    <r>
      <t xml:space="preserve"> </t>
    </r>
    <r>
      <rPr>
        <sz val="9"/>
        <color indexed="8"/>
        <rFont val="宋体"/>
        <family val="3"/>
        <charset val="134"/>
      </rPr>
      <t xml:space="preserve"> （一）人员支出</t>
    </r>
  </si>
  <si>
    <r>
      <t xml:space="preserve"> </t>
    </r>
    <r>
      <rPr>
        <sz val="9"/>
        <color indexed="8"/>
        <rFont val="宋体"/>
        <family val="3"/>
        <charset val="134"/>
      </rPr>
      <t xml:space="preserve">       工资福利支出</t>
    </r>
  </si>
  <si>
    <r>
      <t xml:space="preserve"> </t>
    </r>
    <r>
      <rPr>
        <sz val="9"/>
        <color indexed="8"/>
        <rFont val="宋体"/>
        <family val="3"/>
        <charset val="134"/>
      </rPr>
      <t xml:space="preserve">       对个人和家庭补助支出</t>
    </r>
  </si>
  <si>
    <t>（一）非税收入（预算内）</t>
  </si>
  <si>
    <r>
      <t xml:space="preserve"> </t>
    </r>
    <r>
      <rPr>
        <sz val="9"/>
        <color indexed="8"/>
        <rFont val="宋体"/>
        <family val="3"/>
        <charset val="134"/>
      </rPr>
      <t xml:space="preserve"> （二）公用支出（商品服务支出）</t>
    </r>
  </si>
  <si>
    <r>
      <t xml:space="preserve"> </t>
    </r>
    <r>
      <rPr>
        <sz val="9"/>
        <color indexed="8"/>
        <rFont val="宋体"/>
        <family val="3"/>
        <charset val="134"/>
      </rPr>
      <t xml:space="preserve">       定额公用支出</t>
    </r>
  </si>
  <si>
    <t>六、债务利息支出</t>
  </si>
  <si>
    <r>
      <t xml:space="preserve"> </t>
    </r>
    <r>
      <rPr>
        <sz val="9"/>
        <color indexed="8"/>
        <rFont val="宋体"/>
        <family val="3"/>
        <charset val="134"/>
      </rPr>
      <t xml:space="preserve">       保运转经费</t>
    </r>
  </si>
  <si>
    <t>七、基本建设支出</t>
  </si>
  <si>
    <r>
      <t xml:space="preserve"> </t>
    </r>
    <r>
      <rPr>
        <sz val="9"/>
        <color indexed="8"/>
        <rFont val="宋体"/>
        <family val="3"/>
        <charset val="134"/>
      </rPr>
      <t xml:space="preserve">       工会费</t>
    </r>
  </si>
  <si>
    <t>八、其他资本性支出</t>
  </si>
  <si>
    <r>
      <t xml:space="preserve"> </t>
    </r>
    <r>
      <rPr>
        <sz val="9"/>
        <color indexed="8"/>
        <rFont val="宋体"/>
        <family val="3"/>
        <charset val="134"/>
      </rPr>
      <t xml:space="preserve">       福利费</t>
    </r>
  </si>
  <si>
    <t>九、其他支出</t>
  </si>
  <si>
    <r>
      <t xml:space="preserve"> </t>
    </r>
    <r>
      <rPr>
        <sz val="9"/>
        <color indexed="8"/>
        <rFont val="宋体"/>
        <family val="3"/>
        <charset val="134"/>
      </rPr>
      <t xml:space="preserve">       取暖费</t>
    </r>
  </si>
  <si>
    <t>十、医疗卫生与计划生育</t>
  </si>
  <si>
    <r>
      <t xml:space="preserve"> </t>
    </r>
    <r>
      <rPr>
        <sz val="9"/>
        <color indexed="8"/>
        <rFont val="宋体"/>
        <family val="3"/>
        <charset val="134"/>
      </rPr>
      <t xml:space="preserve">       特需费</t>
    </r>
  </si>
  <si>
    <r>
      <t xml:space="preserve"> </t>
    </r>
    <r>
      <rPr>
        <sz val="9"/>
        <color indexed="8"/>
        <rFont val="宋体"/>
        <family val="3"/>
        <charset val="134"/>
      </rPr>
      <t xml:space="preserve">       其他商品服务支出</t>
    </r>
  </si>
  <si>
    <t>（二）非税收入（教育收费）</t>
  </si>
  <si>
    <t>二、项目支出</t>
  </si>
  <si>
    <r>
      <t xml:space="preserve"> </t>
    </r>
    <r>
      <rPr>
        <sz val="9"/>
        <color indexed="8"/>
        <rFont val="宋体"/>
        <family val="3"/>
        <charset val="134"/>
      </rPr>
      <t xml:space="preserve">  (一）项目支出（预算内）</t>
    </r>
  </si>
  <si>
    <r>
      <t xml:space="preserve"> </t>
    </r>
    <r>
      <rPr>
        <sz val="9"/>
        <color indexed="8"/>
        <rFont val="宋体"/>
        <family val="3"/>
        <charset val="134"/>
      </rPr>
      <t xml:space="preserve">       成本性支出</t>
    </r>
  </si>
  <si>
    <t>十五、资源勘探信息等事务</t>
  </si>
  <si>
    <r>
      <t xml:space="preserve"> </t>
    </r>
    <r>
      <rPr>
        <sz val="9"/>
        <color indexed="8"/>
        <rFont val="宋体"/>
        <family val="3"/>
        <charset val="134"/>
      </rPr>
      <t xml:space="preserve">       政策性刚性配套支出</t>
    </r>
  </si>
  <si>
    <t>三、政府性基金收入</t>
  </si>
  <si>
    <r>
      <t xml:space="preserve"> </t>
    </r>
    <r>
      <rPr>
        <sz val="9"/>
        <color indexed="8"/>
        <rFont val="宋体"/>
        <family val="3"/>
        <charset val="134"/>
      </rPr>
      <t xml:space="preserve">       事业发展类支出</t>
    </r>
  </si>
  <si>
    <t>十七、金融</t>
  </si>
  <si>
    <t>十、无经济科目项目数据</t>
  </si>
  <si>
    <t>四、国有资本经营收入</t>
  </si>
  <si>
    <r>
      <t xml:space="preserve"> </t>
    </r>
    <r>
      <rPr>
        <sz val="9"/>
        <color indexed="8"/>
        <rFont val="宋体"/>
        <family val="3"/>
        <charset val="134"/>
      </rPr>
      <t xml:space="preserve">  （二）项目支出（教育收费）</t>
    </r>
  </si>
  <si>
    <t>十八、援助其他地区</t>
  </si>
  <si>
    <t>五、社会保险基金收入</t>
  </si>
  <si>
    <r>
      <t xml:space="preserve"> </t>
    </r>
    <r>
      <rPr>
        <sz val="9"/>
        <color indexed="8"/>
        <rFont val="宋体"/>
        <family val="3"/>
        <charset val="134"/>
      </rPr>
      <t xml:space="preserve">       教育收费项目支出   </t>
    </r>
  </si>
  <si>
    <t>教育收费项目支出</t>
  </si>
  <si>
    <t>十九、国土资源气象等事务</t>
  </si>
  <si>
    <t>六、其他收入</t>
  </si>
  <si>
    <r>
      <t xml:space="preserve"> </t>
    </r>
    <r>
      <rPr>
        <sz val="9"/>
        <color indexed="8"/>
        <rFont val="宋体"/>
        <family val="3"/>
        <charset val="134"/>
      </rPr>
      <t xml:space="preserve">       成本性项目支出</t>
    </r>
  </si>
  <si>
    <t>二十、住房保障支出</t>
  </si>
  <si>
    <r>
      <t xml:space="preserve"> </t>
    </r>
    <r>
      <rPr>
        <sz val="9"/>
        <color indexed="8"/>
        <rFont val="宋体"/>
        <family val="3"/>
        <charset val="134"/>
      </rPr>
      <t xml:space="preserve">  （三）政府性基金支出</t>
    </r>
  </si>
  <si>
    <t>二十一、粮油物资储备管理事务</t>
  </si>
  <si>
    <r>
      <t xml:space="preserve"> </t>
    </r>
    <r>
      <rPr>
        <sz val="9"/>
        <color indexed="8"/>
        <rFont val="宋体"/>
        <family val="3"/>
        <charset val="134"/>
      </rPr>
      <t xml:space="preserve">  （四）社会保险基金支出</t>
    </r>
  </si>
  <si>
    <t>二十二、预备费</t>
  </si>
  <si>
    <r>
      <t xml:space="preserve"> </t>
    </r>
    <r>
      <rPr>
        <sz val="9"/>
        <color indexed="8"/>
        <rFont val="宋体"/>
        <family val="3"/>
        <charset val="134"/>
      </rPr>
      <t xml:space="preserve">  （五）国有资本经营支出</t>
    </r>
  </si>
  <si>
    <t>二十三、国债还本付息支出</t>
  </si>
  <si>
    <t>三、其他支出</t>
  </si>
  <si>
    <t>二十四、其他支出</t>
  </si>
  <si>
    <t>二十五、转移性支出</t>
  </si>
  <si>
    <r>
      <t xml:space="preserve">本 </t>
    </r>
    <r>
      <rPr>
        <sz val="9"/>
        <color indexed="8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年</t>
    </r>
    <r>
      <rPr>
        <sz val="9"/>
        <color indexed="8"/>
        <rFont val="宋体"/>
        <family val="3"/>
        <charset val="134"/>
      </rPr>
      <t xml:space="preserve">  </t>
    </r>
    <r>
      <rPr>
        <sz val="9"/>
        <rFont val="宋体"/>
        <family val="3"/>
        <charset val="134"/>
      </rPr>
      <t>支</t>
    </r>
    <r>
      <rPr>
        <sz val="9"/>
        <color indexed="8"/>
        <rFont val="宋体"/>
        <family val="3"/>
        <charset val="134"/>
      </rPr>
      <t xml:space="preserve">  </t>
    </r>
    <r>
      <rPr>
        <sz val="9"/>
        <rFont val="宋体"/>
        <family val="3"/>
        <charset val="134"/>
      </rPr>
      <t>出</t>
    </r>
    <r>
      <rPr>
        <sz val="9"/>
        <color indexed="8"/>
        <rFont val="宋体"/>
        <family val="3"/>
        <charset val="134"/>
      </rPr>
      <t xml:space="preserve">  </t>
    </r>
    <r>
      <rPr>
        <sz val="9"/>
        <rFont val="宋体"/>
        <family val="3"/>
        <charset val="134"/>
      </rPr>
      <t>合</t>
    </r>
    <r>
      <rPr>
        <sz val="9"/>
        <color indexed="8"/>
        <rFont val="宋体"/>
        <family val="3"/>
        <charset val="134"/>
      </rPr>
      <t xml:space="preserve">  </t>
    </r>
    <r>
      <rPr>
        <sz val="9"/>
        <rFont val="宋体"/>
        <family val="3"/>
        <charset val="134"/>
      </rPr>
      <t>计</t>
    </r>
  </si>
  <si>
    <t>七、上级补助收入</t>
  </si>
  <si>
    <t>四、对附属单位补助支出</t>
  </si>
  <si>
    <t>八、附属单位上缴收入</t>
  </si>
  <si>
    <t>五、上缴上级支出</t>
  </si>
  <si>
    <t>九、上年结余</t>
  </si>
  <si>
    <t>六、结转下年</t>
  </si>
  <si>
    <t>收     入     总      计</t>
  </si>
  <si>
    <r>
      <t>支     出</t>
    </r>
    <r>
      <rPr>
        <sz val="9"/>
        <color indexed="8"/>
        <rFont val="宋体"/>
        <family val="3"/>
        <charset val="134"/>
      </rPr>
      <t xml:space="preserve">     </t>
    </r>
    <r>
      <rPr>
        <sz val="9"/>
        <rFont val="宋体"/>
        <family val="3"/>
        <charset val="134"/>
      </rPr>
      <t>总</t>
    </r>
    <r>
      <rPr>
        <sz val="9"/>
        <color indexed="8"/>
        <rFont val="宋体"/>
        <family val="3"/>
        <charset val="134"/>
      </rPr>
      <t xml:space="preserve">     </t>
    </r>
    <r>
      <rPr>
        <sz val="9"/>
        <rFont val="宋体"/>
        <family val="3"/>
        <charset val="134"/>
      </rPr>
      <t>计</t>
    </r>
  </si>
  <si>
    <t>预算02表</t>
  </si>
  <si>
    <t>收入总表</t>
  </si>
  <si>
    <t>科目代码</t>
  </si>
  <si>
    <t>收入合计</t>
  </si>
  <si>
    <t>纳入预算管理</t>
  </si>
  <si>
    <t>公共财政       预算</t>
  </si>
  <si>
    <t>政府性基金</t>
  </si>
  <si>
    <t>社会保险         基金</t>
  </si>
  <si>
    <t>国有资本            经营</t>
  </si>
  <si>
    <t xml:space="preserve">    99</t>
  </si>
  <si>
    <t xml:space="preserve">      财政对失业保险基金的补助</t>
  </si>
  <si>
    <t>2017年州级单位部门预算批复总表</t>
  </si>
  <si>
    <t>预算安排数</t>
  </si>
  <si>
    <t>社会保险基金统筹</t>
  </si>
  <si>
    <t>批复下达数</t>
  </si>
  <si>
    <t>3=1-2</t>
  </si>
  <si>
    <t xml:space="preserve">    失业保险</t>
  </si>
  <si>
    <t>财政对失业保险基金的补助</t>
  </si>
  <si>
    <t>2017年专项资金项目批复明细表</t>
  </si>
  <si>
    <t>预算科目名称</t>
  </si>
  <si>
    <t>项目经费</t>
  </si>
  <si>
    <t>预算内</t>
  </si>
  <si>
    <t>1=2+6</t>
  </si>
  <si>
    <t>2=3+4+5</t>
  </si>
  <si>
    <t>6=7+8</t>
  </si>
  <si>
    <t>2017年州级单位部门预算批复科目汇总表</t>
  </si>
  <si>
    <t>代扣项目</t>
  </si>
  <si>
    <t>暂扣项目</t>
  </si>
  <si>
    <t>年初指标下达数</t>
  </si>
  <si>
    <t>批复数</t>
  </si>
  <si>
    <t>2=3+4</t>
  </si>
  <si>
    <t>5=6+7</t>
  </si>
  <si>
    <t>8=9+10+11+12+13+14</t>
  </si>
  <si>
    <t>15=1-2-5-8</t>
  </si>
  <si>
    <t>16=1-2</t>
  </si>
  <si>
    <t xml:space="preserve">  财政对失业保险基金的补助</t>
  </si>
  <si>
    <t>失业保险</t>
  </si>
  <si>
    <t>2082701</t>
  </si>
  <si>
    <t xml:space="preserve">    财政对失业保险基金的补助</t>
  </si>
  <si>
    <t>2017年定额公用经费支出表</t>
  </si>
  <si>
    <t xml:space="preserve">  水费</t>
  </si>
  <si>
    <t xml:space="preserve">  邮电费</t>
  </si>
  <si>
    <t xml:space="preserve">  电费</t>
  </si>
  <si>
    <t xml:space="preserve">  培训费</t>
  </si>
  <si>
    <t xml:space="preserve">  会议费</t>
  </si>
  <si>
    <t xml:space="preserve">  01</t>
  </si>
  <si>
    <t xml:space="preserve">    基础性绩效工资</t>
  </si>
  <si>
    <t xml:space="preserve">    奖励性绩效工资</t>
  </si>
  <si>
    <t>基础性绩效工资</t>
  </si>
  <si>
    <t xml:space="preserve">      事业单位医疗</t>
  </si>
  <si>
    <t>事业单位医疗</t>
  </si>
  <si>
    <t xml:space="preserve">  事业单位医疗</t>
  </si>
  <si>
    <t>2101102</t>
  </si>
  <si>
    <t xml:space="preserve">    事业单位医疗</t>
  </si>
  <si>
    <t>220</t>
  </si>
  <si>
    <t xml:space="preserve">  国土海洋气象等支出</t>
  </si>
  <si>
    <t xml:space="preserve">    国土资源事务</t>
  </si>
  <si>
    <t xml:space="preserve">      其他国土资源事务支出</t>
  </si>
  <si>
    <t>其他国土资源事务支出</t>
  </si>
  <si>
    <t xml:space="preserve">  2200199</t>
  </si>
  <si>
    <t xml:space="preserve">    其他国土资源事务支出</t>
  </si>
  <si>
    <t>国土海洋气象等支出</t>
  </si>
  <si>
    <t xml:space="preserve">  其他国土资源事务支出</t>
  </si>
  <si>
    <t>2200199</t>
  </si>
  <si>
    <t>单位名称：黔南州国土资源储备局</t>
    <phoneticPr fontId="2" type="noConversion"/>
  </si>
  <si>
    <t>单位名称：黔南州国土资源储备局</t>
    <phoneticPr fontId="20" type="noConversion"/>
  </si>
  <si>
    <t>黔南州国土资源储备局</t>
  </si>
  <si>
    <t xml:space="preserve">    50</t>
  </si>
  <si>
    <t xml:space="preserve">      事业运行（国土资源事务）</t>
  </si>
  <si>
    <t>单位名称：黔南州国土资源储备局</t>
    <phoneticPr fontId="2" type="noConversion"/>
  </si>
  <si>
    <t>事业运行（国土资源事务）</t>
  </si>
  <si>
    <t xml:space="preserve">    储备土地前期调查工作经费</t>
  </si>
  <si>
    <t xml:space="preserve">    储备项目业务费</t>
  </si>
  <si>
    <t>单位名称：黔南州国土资源储备局</t>
    <phoneticPr fontId="33" type="noConversion"/>
  </si>
  <si>
    <t>075002</t>
  </si>
  <si>
    <t xml:space="preserve">  黔南州国土资源储备局</t>
  </si>
  <si>
    <t>储备项目业务费</t>
  </si>
  <si>
    <t>储备土地前期调查工作经费</t>
  </si>
  <si>
    <t xml:space="preserve">  事业运行（国土资源事务）</t>
  </si>
  <si>
    <t>2200150</t>
  </si>
  <si>
    <t xml:space="preserve">    事业运行（国土资源事务）</t>
  </si>
  <si>
    <t>批复日期：2017年3月6日</t>
    <phoneticPr fontId="2" type="noConversion"/>
  </si>
  <si>
    <t>单位名称：黔南州国土资源储备局</t>
    <phoneticPr fontId="37" type="noConversion"/>
  </si>
  <si>
    <t>单位名称：黔南州国土资源储备局</t>
    <phoneticPr fontId="36" type="noConversion"/>
  </si>
  <si>
    <t>单位名称：黔南州国土资源储备局</t>
    <phoneticPr fontId="38" type="noConversion"/>
  </si>
</sst>
</file>

<file path=xl/styles.xml><?xml version="1.0" encoding="utf-8"?>
<styleSheet xmlns="http://schemas.openxmlformats.org/spreadsheetml/2006/main">
  <numFmts count="4">
    <numFmt numFmtId="176" formatCode="#,##0.0000"/>
    <numFmt numFmtId="177" formatCode="#,##0_ "/>
    <numFmt numFmtId="178" formatCode="#,##0_);[Red]\(#,##0\)"/>
    <numFmt numFmtId="179" formatCode="#,##0.00;[Red]#,##0.00"/>
  </numFmts>
  <fonts count="4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36"/>
      <color indexed="8"/>
      <name val="华文彩云"/>
      <family val="3"/>
      <charset val="134"/>
    </font>
    <font>
      <sz val="20"/>
      <color indexed="8"/>
      <name val="华文琥珀"/>
      <family val="3"/>
      <charset val="134"/>
    </font>
    <font>
      <sz val="18"/>
      <color indexed="8"/>
      <name val="隶书"/>
      <family val="3"/>
      <charset val="134"/>
    </font>
    <font>
      <b/>
      <sz val="12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9"/>
      <name val="Times New Roman"/>
      <family val="1"/>
    </font>
    <font>
      <sz val="10"/>
      <name val="Times New Roman"/>
      <family val="1"/>
    </font>
    <font>
      <sz val="9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22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E3E7"/>
        <bgColor indexed="64"/>
      </patternFill>
    </fill>
    <fill>
      <patternFill patternType="solid">
        <fgColor rgb="FFE3FFE3"/>
        <bgColor indexed="64"/>
      </patternFill>
    </fill>
    <fill>
      <patternFill patternType="solid">
        <fgColor rgb="FFC6C3FF"/>
        <bgColor indexed="64"/>
      </patternFill>
    </fill>
    <fill>
      <patternFill patternType="solid">
        <fgColor rgb="FFFFFFC6"/>
        <bgColor indexed="64"/>
      </patternFill>
    </fill>
    <fill>
      <patternFill patternType="solid">
        <fgColor rgb="FFFF8284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" fillId="0" borderId="0"/>
    <xf numFmtId="0" fontId="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18" borderId="5" applyNumberFormat="0" applyAlignment="0" applyProtection="0">
      <alignment vertical="center"/>
    </xf>
    <xf numFmtId="0" fontId="7" fillId="18" borderId="5" applyNumberFormat="0" applyAlignment="0" applyProtection="0">
      <alignment vertical="center"/>
    </xf>
    <xf numFmtId="0" fontId="7" fillId="18" borderId="5" applyNumberFormat="0" applyAlignment="0" applyProtection="0">
      <alignment vertical="center"/>
    </xf>
    <xf numFmtId="0" fontId="8" fillId="19" borderId="6" applyNumberFormat="0" applyAlignment="0" applyProtection="0">
      <alignment vertical="center"/>
    </xf>
    <xf numFmtId="0" fontId="8" fillId="19" borderId="6" applyNumberFormat="0" applyAlignment="0" applyProtection="0">
      <alignment vertical="center"/>
    </xf>
    <xf numFmtId="0" fontId="8" fillId="19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8" applyNumberFormat="0" applyAlignment="0" applyProtection="0">
      <alignment vertical="center"/>
    </xf>
    <xf numFmtId="0" fontId="13" fillId="18" borderId="8" applyNumberFormat="0" applyAlignment="0" applyProtection="0">
      <alignment vertical="center"/>
    </xf>
    <xf numFmtId="0" fontId="13" fillId="18" borderId="8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29" fillId="25" borderId="9" applyNumberFormat="0" applyFont="0" applyAlignment="0" applyProtection="0">
      <alignment vertical="center"/>
    </xf>
    <xf numFmtId="0" fontId="2" fillId="25" borderId="9" applyNumberFormat="0" applyFont="0" applyAlignment="0" applyProtection="0">
      <alignment vertical="center"/>
    </xf>
    <xf numFmtId="0" fontId="2" fillId="25" borderId="9" applyNumberFormat="0" applyFont="0" applyAlignment="0" applyProtection="0">
      <alignment vertical="center"/>
    </xf>
  </cellStyleXfs>
  <cellXfs count="175">
    <xf numFmtId="0" fontId="0" fillId="0" borderId="0" xfId="0">
      <alignment vertical="center"/>
    </xf>
    <xf numFmtId="0" fontId="2" fillId="0" borderId="0" xfId="75">
      <alignment vertical="center"/>
    </xf>
    <xf numFmtId="0" fontId="30" fillId="0" borderId="0" xfId="75" applyFont="1">
      <alignment vertical="center"/>
    </xf>
    <xf numFmtId="0" fontId="30" fillId="0" borderId="0" xfId="75" applyFont="1" applyAlignment="1">
      <alignment horizontal="center" vertical="center"/>
    </xf>
    <xf numFmtId="3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19" fillId="0" borderId="0" xfId="0" applyFont="1" applyFill="1" applyAlignment="1">
      <alignment horizontal="center" vertical="center"/>
    </xf>
    <xf numFmtId="178" fontId="2" fillId="0" borderId="11" xfId="75" applyNumberFormat="1" applyFont="1" applyFill="1" applyBorder="1" applyAlignment="1">
      <alignment horizontal="right" vertical="center"/>
    </xf>
    <xf numFmtId="0" fontId="2" fillId="0" borderId="12" xfId="75" applyFont="1" applyFill="1" applyBorder="1">
      <alignment vertical="center"/>
    </xf>
    <xf numFmtId="0" fontId="2" fillId="0" borderId="0" xfId="75" applyFill="1">
      <alignment vertical="center"/>
    </xf>
    <xf numFmtId="0" fontId="2" fillId="0" borderId="15" xfId="75" applyFont="1" applyFill="1" applyBorder="1">
      <alignment vertical="center"/>
    </xf>
    <xf numFmtId="178" fontId="2" fillId="0" borderId="13" xfId="75" applyNumberFormat="1" applyFont="1" applyFill="1" applyBorder="1" applyAlignment="1">
      <alignment horizontal="right" vertical="center"/>
    </xf>
    <xf numFmtId="0" fontId="2" fillId="0" borderId="12" xfId="75" applyFont="1" applyFill="1" applyBorder="1" applyAlignment="1">
      <alignment horizontal="center" vertical="center"/>
    </xf>
    <xf numFmtId="0" fontId="2" fillId="0" borderId="13" xfId="75" applyFont="1" applyFill="1" applyBorder="1">
      <alignment vertical="center"/>
    </xf>
    <xf numFmtId="0" fontId="2" fillId="27" borderId="10" xfId="81" applyFont="1" applyFill="1" applyBorder="1" applyAlignment="1">
      <alignment horizontal="center" vertical="center"/>
    </xf>
    <xf numFmtId="178" fontId="2" fillId="27" borderId="13" xfId="75" applyNumberFormat="1" applyFont="1" applyFill="1" applyBorder="1" applyAlignment="1">
      <alignment horizontal="right" vertical="center"/>
    </xf>
    <xf numFmtId="0" fontId="2" fillId="27" borderId="12" xfId="75" applyFont="1" applyFill="1" applyBorder="1" applyAlignment="1">
      <alignment horizontal="center" vertical="center"/>
    </xf>
    <xf numFmtId="178" fontId="2" fillId="27" borderId="13" xfId="75" applyNumberFormat="1" applyFont="1" applyFill="1" applyBorder="1" applyAlignment="1">
      <alignment horizontal="right" vertical="center" wrapText="1"/>
    </xf>
    <xf numFmtId="178" fontId="2" fillId="27" borderId="10" xfId="81" applyNumberFormat="1" applyFont="1" applyFill="1" applyBorder="1" applyAlignment="1">
      <alignment horizontal="right" vertical="center" wrapText="1"/>
    </xf>
    <xf numFmtId="0" fontId="2" fillId="0" borderId="0" xfId="81" applyFont="1" applyFill="1">
      <alignment vertical="center"/>
    </xf>
    <xf numFmtId="49" fontId="2" fillId="0" borderId="10" xfId="81" applyNumberFormat="1" applyFont="1" applyFill="1" applyBorder="1" applyAlignment="1" applyProtection="1">
      <alignment horizontal="left" vertical="center"/>
    </xf>
    <xf numFmtId="178" fontId="2" fillId="0" borderId="10" xfId="81" applyNumberFormat="1" applyFont="1" applyFill="1" applyBorder="1" applyAlignment="1" applyProtection="1">
      <alignment horizontal="right" vertical="center"/>
    </xf>
    <xf numFmtId="0" fontId="30" fillId="0" borderId="0" xfId="75" applyFont="1" applyFill="1">
      <alignment vertical="center"/>
    </xf>
    <xf numFmtId="0" fontId="2" fillId="0" borderId="10" xfId="81" applyNumberFormat="1" applyFont="1" applyFill="1" applyBorder="1" applyAlignment="1" applyProtection="1">
      <alignment horizontal="left" vertical="center" wrapText="1"/>
    </xf>
    <xf numFmtId="49" fontId="2" fillId="28" borderId="10" xfId="81" applyNumberFormat="1" applyFont="1" applyFill="1" applyBorder="1" applyAlignment="1" applyProtection="1">
      <alignment horizontal="left" vertical="center"/>
    </xf>
    <xf numFmtId="0" fontId="2" fillId="28" borderId="10" xfId="81" applyNumberFormat="1" applyFont="1" applyFill="1" applyBorder="1" applyAlignment="1" applyProtection="1">
      <alignment horizontal="left" vertical="center" wrapText="1"/>
    </xf>
    <xf numFmtId="178" fontId="2" fillId="28" borderId="10" xfId="81" applyNumberFormat="1" applyFont="1" applyFill="1" applyBorder="1" applyAlignment="1" applyProtection="1">
      <alignment horizontal="right" vertical="center"/>
    </xf>
    <xf numFmtId="49" fontId="2" fillId="29" borderId="10" xfId="81" applyNumberFormat="1" applyFont="1" applyFill="1" applyBorder="1" applyAlignment="1" applyProtection="1">
      <alignment horizontal="left" vertical="center"/>
    </xf>
    <xf numFmtId="0" fontId="2" fillId="29" borderId="10" xfId="81" applyNumberFormat="1" applyFont="1" applyFill="1" applyBorder="1" applyAlignment="1" applyProtection="1">
      <alignment horizontal="left" vertical="center" wrapText="1"/>
    </xf>
    <xf numFmtId="178" fontId="2" fillId="29" borderId="10" xfId="81" applyNumberFormat="1" applyFont="1" applyFill="1" applyBorder="1" applyAlignment="1" applyProtection="1">
      <alignment horizontal="right" vertical="center"/>
    </xf>
    <xf numFmtId="49" fontId="2" fillId="30" borderId="10" xfId="81" applyNumberFormat="1" applyFont="1" applyFill="1" applyBorder="1" applyAlignment="1" applyProtection="1">
      <alignment horizontal="left" vertical="center"/>
    </xf>
    <xf numFmtId="0" fontId="2" fillId="30" borderId="10" xfId="81" applyNumberFormat="1" applyFont="1" applyFill="1" applyBorder="1" applyAlignment="1" applyProtection="1">
      <alignment horizontal="left" vertical="center" wrapText="1"/>
    </xf>
    <xf numFmtId="178" fontId="2" fillId="30" borderId="10" xfId="81" applyNumberFormat="1" applyFont="1" applyFill="1" applyBorder="1" applyAlignment="1" applyProtection="1">
      <alignment horizontal="right" vertical="center"/>
    </xf>
    <xf numFmtId="49" fontId="2" fillId="31" borderId="10" xfId="81" applyNumberFormat="1" applyFont="1" applyFill="1" applyBorder="1" applyAlignment="1" applyProtection="1">
      <alignment horizontal="left" vertical="center"/>
    </xf>
    <xf numFmtId="0" fontId="2" fillId="31" borderId="10" xfId="81" applyNumberFormat="1" applyFont="1" applyFill="1" applyBorder="1" applyAlignment="1" applyProtection="1">
      <alignment horizontal="left" vertical="center" wrapText="1"/>
    </xf>
    <xf numFmtId="178" fontId="2" fillId="31" borderId="10" xfId="81" applyNumberFormat="1" applyFont="1" applyFill="1" applyBorder="1" applyAlignment="1" applyProtection="1">
      <alignment horizontal="right" vertical="center"/>
    </xf>
    <xf numFmtId="49" fontId="0" fillId="0" borderId="17" xfId="0" applyNumberFormat="1" applyFill="1" applyBorder="1" applyAlignment="1">
      <alignment horizontal="left" vertical="center"/>
    </xf>
    <xf numFmtId="0" fontId="0" fillId="0" borderId="17" xfId="0" applyNumberFormat="1" applyFill="1" applyBorder="1" applyAlignment="1">
      <alignment horizontal="center" vertical="center"/>
    </xf>
    <xf numFmtId="0" fontId="0" fillId="0" borderId="17" xfId="0" applyNumberFormat="1" applyFill="1" applyBorder="1" applyAlignment="1">
      <alignment horizontal="left" vertical="center"/>
    </xf>
    <xf numFmtId="179" fontId="0" fillId="0" borderId="17" xfId="0" applyNumberFormat="1" applyFill="1" applyBorder="1" applyAlignment="1">
      <alignment horizontal="right" vertical="center"/>
    </xf>
    <xf numFmtId="176" fontId="0" fillId="0" borderId="17" xfId="0" applyNumberFormat="1" applyFill="1" applyBorder="1" applyAlignment="1">
      <alignment horizontal="right" vertical="center"/>
    </xf>
    <xf numFmtId="49" fontId="0" fillId="31" borderId="17" xfId="0" applyNumberFormat="1" applyFill="1" applyBorder="1" applyAlignment="1">
      <alignment horizontal="left" vertical="center"/>
    </xf>
    <xf numFmtId="0" fontId="0" fillId="31" borderId="17" xfId="0" applyNumberFormat="1" applyFill="1" applyBorder="1" applyAlignment="1">
      <alignment horizontal="center" vertical="center"/>
    </xf>
    <xf numFmtId="0" fontId="0" fillId="31" borderId="17" xfId="0" applyNumberFormat="1" applyFill="1" applyBorder="1" applyAlignment="1">
      <alignment horizontal="left" vertical="center"/>
    </xf>
    <xf numFmtId="179" fontId="0" fillId="31" borderId="17" xfId="0" applyNumberFormat="1" applyFill="1" applyBorder="1" applyAlignment="1">
      <alignment horizontal="right" vertical="center"/>
    </xf>
    <xf numFmtId="176" fontId="0" fillId="31" borderId="17" xfId="0" applyNumberFormat="1" applyFill="1" applyBorder="1" applyAlignment="1">
      <alignment horizontal="right" vertical="center"/>
    </xf>
    <xf numFmtId="49" fontId="0" fillId="28" borderId="17" xfId="0" applyNumberFormat="1" applyFill="1" applyBorder="1" applyAlignment="1">
      <alignment horizontal="left" vertical="center"/>
    </xf>
    <xf numFmtId="0" fontId="0" fillId="28" borderId="17" xfId="0" applyNumberFormat="1" applyFill="1" applyBorder="1" applyAlignment="1">
      <alignment horizontal="center" vertical="center"/>
    </xf>
    <xf numFmtId="0" fontId="0" fillId="28" borderId="17" xfId="0" applyNumberFormat="1" applyFill="1" applyBorder="1" applyAlignment="1">
      <alignment horizontal="left" vertical="center"/>
    </xf>
    <xf numFmtId="179" fontId="0" fillId="28" borderId="17" xfId="0" applyNumberFormat="1" applyFill="1" applyBorder="1" applyAlignment="1">
      <alignment horizontal="right" vertical="center"/>
    </xf>
    <xf numFmtId="176" fontId="0" fillId="28" borderId="17" xfId="0" applyNumberFormat="1" applyFill="1" applyBorder="1" applyAlignment="1">
      <alignment horizontal="right" vertical="center"/>
    </xf>
    <xf numFmtId="49" fontId="0" fillId="29" borderId="17" xfId="0" applyNumberFormat="1" applyFill="1" applyBorder="1" applyAlignment="1">
      <alignment horizontal="left" vertical="center"/>
    </xf>
    <xf numFmtId="0" fontId="0" fillId="29" borderId="17" xfId="0" applyNumberFormat="1" applyFill="1" applyBorder="1" applyAlignment="1">
      <alignment horizontal="center" vertical="center"/>
    </xf>
    <xf numFmtId="0" fontId="0" fillId="29" borderId="17" xfId="0" applyNumberFormat="1" applyFill="1" applyBorder="1" applyAlignment="1">
      <alignment horizontal="left" vertical="center"/>
    </xf>
    <xf numFmtId="179" fontId="0" fillId="29" borderId="17" xfId="0" applyNumberFormat="1" applyFill="1" applyBorder="1" applyAlignment="1">
      <alignment horizontal="right" vertical="center"/>
    </xf>
    <xf numFmtId="176" fontId="0" fillId="29" borderId="17" xfId="0" applyNumberForma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49" fontId="31" fillId="0" borderId="10" xfId="0" applyNumberFormat="1" applyFont="1" applyFill="1" applyBorder="1" applyAlignment="1">
      <alignment horizontal="left" vertical="center"/>
    </xf>
    <xf numFmtId="0" fontId="31" fillId="0" borderId="10" xfId="0" applyNumberFormat="1" applyFont="1" applyFill="1" applyBorder="1" applyAlignment="1">
      <alignment horizontal="left" vertical="center"/>
    </xf>
    <xf numFmtId="177" fontId="31" fillId="0" borderId="10" xfId="0" applyNumberFormat="1" applyFont="1" applyFill="1" applyBorder="1" applyAlignment="1">
      <alignment horizontal="right" vertical="center"/>
    </xf>
    <xf numFmtId="49" fontId="31" fillId="31" borderId="10" xfId="0" applyNumberFormat="1" applyFont="1" applyFill="1" applyBorder="1" applyAlignment="1">
      <alignment horizontal="left" vertical="center"/>
    </xf>
    <xf numFmtId="0" fontId="31" fillId="31" borderId="10" xfId="0" applyNumberFormat="1" applyFont="1" applyFill="1" applyBorder="1" applyAlignment="1">
      <alignment horizontal="left" vertical="center"/>
    </xf>
    <xf numFmtId="177" fontId="31" fillId="31" borderId="10" xfId="0" applyNumberFormat="1" applyFont="1" applyFill="1" applyBorder="1" applyAlignment="1">
      <alignment horizontal="right" vertical="center"/>
    </xf>
    <xf numFmtId="49" fontId="31" fillId="28" borderId="10" xfId="0" applyNumberFormat="1" applyFont="1" applyFill="1" applyBorder="1" applyAlignment="1">
      <alignment horizontal="left" vertical="center"/>
    </xf>
    <xf numFmtId="0" fontId="31" fillId="28" borderId="10" xfId="0" applyNumberFormat="1" applyFont="1" applyFill="1" applyBorder="1" applyAlignment="1">
      <alignment horizontal="left" vertical="center"/>
    </xf>
    <xf numFmtId="177" fontId="31" fillId="28" borderId="10" xfId="0" applyNumberFormat="1" applyFont="1" applyFill="1" applyBorder="1" applyAlignment="1">
      <alignment horizontal="right" vertical="center"/>
    </xf>
    <xf numFmtId="49" fontId="31" fillId="29" borderId="10" xfId="0" applyNumberFormat="1" applyFont="1" applyFill="1" applyBorder="1" applyAlignment="1">
      <alignment horizontal="left" vertical="center"/>
    </xf>
    <xf numFmtId="0" fontId="31" fillId="29" borderId="10" xfId="0" applyNumberFormat="1" applyFont="1" applyFill="1" applyBorder="1" applyAlignment="1">
      <alignment horizontal="left" vertical="center"/>
    </xf>
    <xf numFmtId="177" fontId="31" fillId="29" borderId="10" xfId="0" applyNumberFormat="1" applyFont="1" applyFill="1" applyBorder="1" applyAlignment="1">
      <alignment horizontal="right" vertical="center"/>
    </xf>
    <xf numFmtId="49" fontId="31" fillId="0" borderId="19" xfId="0" applyNumberFormat="1" applyFont="1" applyFill="1" applyBorder="1" applyAlignment="1">
      <alignment horizontal="left" vertical="center"/>
    </xf>
    <xf numFmtId="0" fontId="31" fillId="0" borderId="19" xfId="0" applyNumberFormat="1" applyFont="1" applyFill="1" applyBorder="1" applyAlignment="1">
      <alignment horizontal="left" vertical="center"/>
    </xf>
    <xf numFmtId="49" fontId="31" fillId="31" borderId="19" xfId="0" applyNumberFormat="1" applyFont="1" applyFill="1" applyBorder="1" applyAlignment="1">
      <alignment horizontal="left" vertical="center"/>
    </xf>
    <xf numFmtId="0" fontId="31" fillId="31" borderId="19" xfId="0" applyNumberFormat="1" applyFont="1" applyFill="1" applyBorder="1" applyAlignment="1">
      <alignment horizontal="left" vertical="center"/>
    </xf>
    <xf numFmtId="179" fontId="31" fillId="31" borderId="19" xfId="0" applyNumberFormat="1" applyFont="1" applyFill="1" applyBorder="1" applyAlignment="1">
      <alignment horizontal="right" vertical="center" wrapText="1"/>
    </xf>
    <xf numFmtId="49" fontId="31" fillId="28" borderId="19" xfId="0" applyNumberFormat="1" applyFont="1" applyFill="1" applyBorder="1" applyAlignment="1">
      <alignment horizontal="left" vertical="center"/>
    </xf>
    <xf numFmtId="0" fontId="31" fillId="28" borderId="19" xfId="0" applyNumberFormat="1" applyFont="1" applyFill="1" applyBorder="1" applyAlignment="1">
      <alignment horizontal="left" vertical="center"/>
    </xf>
    <xf numFmtId="179" fontId="31" fillId="28" borderId="19" xfId="0" applyNumberFormat="1" applyFont="1" applyFill="1" applyBorder="1" applyAlignment="1">
      <alignment horizontal="right" vertical="center" wrapText="1"/>
    </xf>
    <xf numFmtId="49" fontId="31" fillId="29" borderId="19" xfId="0" applyNumberFormat="1" applyFont="1" applyFill="1" applyBorder="1" applyAlignment="1">
      <alignment horizontal="left" vertical="center"/>
    </xf>
    <xf numFmtId="0" fontId="31" fillId="29" borderId="19" xfId="0" applyNumberFormat="1" applyFont="1" applyFill="1" applyBorder="1" applyAlignment="1">
      <alignment horizontal="left" vertical="center"/>
    </xf>
    <xf numFmtId="179" fontId="31" fillId="29" borderId="19" xfId="0" applyNumberFormat="1" applyFont="1" applyFill="1" applyBorder="1" applyAlignment="1">
      <alignment horizontal="right" vertical="center" wrapText="1"/>
    </xf>
    <xf numFmtId="49" fontId="31" fillId="30" borderId="19" xfId="0" applyNumberFormat="1" applyFont="1" applyFill="1" applyBorder="1" applyAlignment="1">
      <alignment horizontal="left" vertical="center"/>
    </xf>
    <xf numFmtId="0" fontId="31" fillId="30" borderId="19" xfId="0" applyNumberFormat="1" applyFont="1" applyFill="1" applyBorder="1" applyAlignment="1">
      <alignment horizontal="left" vertical="center"/>
    </xf>
    <xf numFmtId="179" fontId="31" fillId="30" borderId="19" xfId="0" applyNumberFormat="1" applyFont="1" applyFill="1" applyBorder="1" applyAlignment="1">
      <alignment horizontal="right" vertical="center" wrapText="1"/>
    </xf>
    <xf numFmtId="0" fontId="0" fillId="0" borderId="0" xfId="0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>
      <alignment vertical="center"/>
    </xf>
    <xf numFmtId="0" fontId="2" fillId="0" borderId="0" xfId="75" applyFont="1">
      <alignment vertical="center"/>
    </xf>
    <xf numFmtId="0" fontId="2" fillId="0" borderId="0" xfId="81">
      <alignment vertical="center"/>
    </xf>
    <xf numFmtId="0" fontId="22" fillId="0" borderId="0" xfId="81" applyFont="1">
      <alignment vertical="center"/>
    </xf>
    <xf numFmtId="0" fontId="2" fillId="0" borderId="0" xfId="81" applyFont="1" applyAlignment="1">
      <alignment horizontal="right" vertical="center"/>
    </xf>
    <xf numFmtId="0" fontId="23" fillId="0" borderId="0" xfId="81" applyFont="1">
      <alignment vertical="center"/>
    </xf>
    <xf numFmtId="0" fontId="2" fillId="0" borderId="10" xfId="81" applyFont="1" applyFill="1" applyBorder="1" applyAlignment="1">
      <alignment horizontal="center" vertical="center"/>
    </xf>
    <xf numFmtId="0" fontId="39" fillId="0" borderId="10" xfId="81" applyFont="1" applyBorder="1" applyAlignment="1">
      <alignment horizontal="center" vertical="center"/>
    </xf>
    <xf numFmtId="0" fontId="2" fillId="0" borderId="10" xfId="81" applyFont="1" applyBorder="1" applyAlignment="1">
      <alignment horizontal="center" vertical="center"/>
    </xf>
    <xf numFmtId="0" fontId="2" fillId="0" borderId="10" xfId="81" applyFont="1" applyFill="1" applyBorder="1">
      <alignment vertical="center"/>
    </xf>
    <xf numFmtId="0" fontId="2" fillId="0" borderId="12" xfId="75" applyFont="1" applyBorder="1">
      <alignment vertical="center"/>
    </xf>
    <xf numFmtId="0" fontId="2" fillId="0" borderId="10" xfId="81" applyFont="1" applyBorder="1">
      <alignment vertical="center"/>
    </xf>
    <xf numFmtId="0" fontId="23" fillId="0" borderId="0" xfId="81" applyFont="1" applyFill="1">
      <alignment vertical="center"/>
    </xf>
    <xf numFmtId="178" fontId="2" fillId="0" borderId="10" xfId="81" applyNumberFormat="1" applyFont="1" applyFill="1" applyBorder="1" applyAlignment="1" applyProtection="1">
      <alignment horizontal="right" vertical="center" wrapText="1"/>
    </xf>
    <xf numFmtId="178" fontId="2" fillId="0" borderId="10" xfId="81" applyNumberFormat="1" applyFont="1" applyFill="1" applyBorder="1" applyAlignment="1">
      <alignment horizontal="right" vertical="center" wrapText="1"/>
    </xf>
    <xf numFmtId="178" fontId="2" fillId="0" borderId="10" xfId="81" applyNumberFormat="1" applyFont="1" applyBorder="1" applyAlignment="1">
      <alignment horizontal="right" vertical="center" wrapText="1"/>
    </xf>
    <xf numFmtId="0" fontId="2" fillId="0" borderId="14" xfId="81" applyFont="1" applyFill="1" applyBorder="1">
      <alignment vertical="center"/>
    </xf>
    <xf numFmtId="178" fontId="2" fillId="0" borderId="11" xfId="75" applyNumberFormat="1" applyFont="1" applyBorder="1" applyAlignment="1">
      <alignment horizontal="right" vertical="center"/>
    </xf>
    <xf numFmtId="178" fontId="2" fillId="0" borderId="13" xfId="75" applyNumberFormat="1" applyFont="1" applyBorder="1" applyAlignment="1">
      <alignment horizontal="right" vertical="center"/>
    </xf>
    <xf numFmtId="178" fontId="2" fillId="0" borderId="13" xfId="75" applyNumberFormat="1" applyFont="1" applyBorder="1" applyAlignment="1">
      <alignment horizontal="right" vertical="center" wrapText="1"/>
    </xf>
    <xf numFmtId="178" fontId="2" fillId="0" borderId="13" xfId="75" applyNumberFormat="1" applyFont="1" applyFill="1" applyBorder="1" applyAlignment="1">
      <alignment horizontal="right" vertical="center" wrapText="1"/>
    </xf>
    <xf numFmtId="0" fontId="0" fillId="0" borderId="0" xfId="0">
      <alignment vertical="center"/>
    </xf>
    <xf numFmtId="0" fontId="2" fillId="0" borderId="0" xfId="81">
      <alignment vertical="center"/>
    </xf>
    <xf numFmtId="0" fontId="2" fillId="0" borderId="0" xfId="81" applyFont="1" applyAlignment="1">
      <alignment horizontal="right" vertical="center"/>
    </xf>
    <xf numFmtId="0" fontId="23" fillId="0" borderId="0" xfId="81" applyFont="1">
      <alignment vertical="center"/>
    </xf>
    <xf numFmtId="0" fontId="23" fillId="0" borderId="0" xfId="81" applyFont="1" applyFill="1">
      <alignment vertical="center"/>
    </xf>
    <xf numFmtId="0" fontId="2" fillId="0" borderId="0" xfId="81" applyFont="1">
      <alignment vertical="center"/>
    </xf>
    <xf numFmtId="0" fontId="23" fillId="0" borderId="0" xfId="81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NumberFormat="1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0" xfId="0">
      <alignment vertical="center"/>
    </xf>
    <xf numFmtId="0" fontId="31" fillId="0" borderId="0" xfId="0" applyFont="1" applyAlignment="1">
      <alignment horizontal="right" vertical="center"/>
    </xf>
    <xf numFmtId="0" fontId="31" fillId="0" borderId="16" xfId="0" applyFont="1" applyBorder="1" applyAlignment="1">
      <alignment horizontal="center" vertical="center"/>
    </xf>
    <xf numFmtId="0" fontId="31" fillId="0" borderId="0" xfId="0" applyFont="1" applyFill="1">
      <alignment vertical="center"/>
    </xf>
    <xf numFmtId="0" fontId="32" fillId="0" borderId="16" xfId="0" applyFont="1" applyBorder="1" applyAlignment="1">
      <alignment horizontal="center" vertical="center"/>
    </xf>
    <xf numFmtId="0" fontId="0" fillId="0" borderId="0" xfId="0">
      <alignment vertical="center"/>
    </xf>
    <xf numFmtId="0" fontId="32" fillId="0" borderId="0" xfId="0" applyFont="1" applyAlignment="1">
      <alignment horizontal="right" vertical="center"/>
    </xf>
    <xf numFmtId="0" fontId="31" fillId="0" borderId="0" xfId="0" applyFont="1" applyFill="1">
      <alignment vertical="center"/>
    </xf>
    <xf numFmtId="0" fontId="32" fillId="0" borderId="18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177" fontId="31" fillId="26" borderId="19" xfId="0" applyNumberFormat="1" applyFont="1" applyFill="1" applyBorder="1" applyAlignment="1">
      <alignment horizontal="center" vertical="center" wrapText="1"/>
    </xf>
    <xf numFmtId="179" fontId="31" fillId="0" borderId="19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1" fillId="0" borderId="0" xfId="81" applyNumberFormat="1" applyFont="1" applyFill="1" applyAlignment="1" applyProtection="1">
      <alignment horizontal="center" vertical="center"/>
    </xf>
    <xf numFmtId="0" fontId="2" fillId="0" borderId="10" xfId="81" applyNumberFormat="1" applyFont="1" applyFill="1" applyBorder="1" applyAlignment="1" applyProtection="1">
      <alignment horizontal="center" vertical="center"/>
    </xf>
    <xf numFmtId="0" fontId="2" fillId="0" borderId="21" xfId="81" applyNumberFormat="1" applyFont="1" applyFill="1" applyBorder="1" applyAlignment="1" applyProtection="1">
      <alignment horizontal="center" vertical="center" wrapText="1"/>
    </xf>
    <xf numFmtId="0" fontId="2" fillId="0" borderId="12" xfId="81" applyNumberFormat="1" applyFont="1" applyFill="1" applyBorder="1" applyAlignment="1" applyProtection="1">
      <alignment horizontal="center" vertical="center" wrapText="1"/>
    </xf>
    <xf numFmtId="0" fontId="2" fillId="0" borderId="14" xfId="81" applyNumberFormat="1" applyFont="1" applyFill="1" applyBorder="1" applyAlignment="1" applyProtection="1">
      <alignment horizontal="center" vertical="center" wrapText="1"/>
    </xf>
    <xf numFmtId="0" fontId="2" fillId="0" borderId="10" xfId="81" applyNumberFormat="1" applyFont="1" applyFill="1" applyBorder="1" applyAlignment="1" applyProtection="1">
      <alignment horizontal="center" vertical="center" wrapText="1"/>
    </xf>
    <xf numFmtId="0" fontId="2" fillId="0" borderId="21" xfId="81" applyFont="1" applyBorder="1" applyAlignment="1">
      <alignment horizontal="center" vertical="center" wrapText="1"/>
    </xf>
    <xf numFmtId="0" fontId="2" fillId="0" borderId="12" xfId="81" applyFont="1" applyBorder="1" applyAlignment="1">
      <alignment horizontal="center" vertical="center" wrapText="1"/>
    </xf>
    <xf numFmtId="0" fontId="2" fillId="0" borderId="0" xfId="75" applyFont="1" applyAlignment="1">
      <alignment horizontal="left" vertical="center"/>
    </xf>
    <xf numFmtId="0" fontId="2" fillId="0" borderId="0" xfId="75" applyAlignment="1">
      <alignment horizontal="left" vertical="center"/>
    </xf>
    <xf numFmtId="0" fontId="2" fillId="0" borderId="11" xfId="81" applyFont="1" applyFill="1" applyBorder="1" applyAlignment="1">
      <alignment horizontal="left" vertical="center"/>
    </xf>
    <xf numFmtId="0" fontId="2" fillId="0" borderId="11" xfId="81" applyFont="1" applyBorder="1" applyAlignment="1">
      <alignment horizontal="left" vertical="center"/>
    </xf>
    <xf numFmtId="0" fontId="2" fillId="0" borderId="23" xfId="81" applyNumberFormat="1" applyFont="1" applyFill="1" applyBorder="1" applyAlignment="1" applyProtection="1">
      <alignment horizontal="center" vertical="center" wrapText="1"/>
    </xf>
    <xf numFmtId="0" fontId="2" fillId="0" borderId="24" xfId="81" applyNumberFormat="1" applyFont="1" applyFill="1" applyBorder="1" applyAlignment="1" applyProtection="1">
      <alignment horizontal="center" vertical="center" wrapText="1"/>
    </xf>
    <xf numFmtId="0" fontId="2" fillId="0" borderId="25" xfId="81" applyNumberFormat="1" applyFont="1" applyFill="1" applyBorder="1" applyAlignment="1" applyProtection="1">
      <alignment horizontal="center" vertical="center" wrapText="1"/>
    </xf>
    <xf numFmtId="0" fontId="2" fillId="0" borderId="22" xfId="81" applyNumberFormat="1" applyFont="1" applyFill="1" applyBorder="1" applyAlignment="1" applyProtection="1">
      <alignment horizontal="center" vertical="center" wrapText="1"/>
    </xf>
    <xf numFmtId="0" fontId="2" fillId="0" borderId="13" xfId="81" applyNumberFormat="1" applyFont="1" applyFill="1" applyBorder="1" applyAlignment="1" applyProtection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/>
    </xf>
  </cellXfs>
  <cellStyles count="135">
    <cellStyle name="20% - 强调文字颜色 1 2" xfId="1"/>
    <cellStyle name="20% - 强调文字颜色 1 2 2" xfId="2"/>
    <cellStyle name="20% - 强调文字颜色 1 3" xfId="3"/>
    <cellStyle name="20% - 强调文字颜色 2 2" xfId="4"/>
    <cellStyle name="20% - 强调文字颜色 2 2 2" xfId="5"/>
    <cellStyle name="20% - 强调文字颜色 2 3" xfId="6"/>
    <cellStyle name="20% - 强调文字颜色 3 2" xfId="7"/>
    <cellStyle name="20% - 强调文字颜色 3 2 2" xfId="8"/>
    <cellStyle name="20% - 强调文字颜色 3 3" xfId="9"/>
    <cellStyle name="20% - 强调文字颜色 4 2" xfId="10"/>
    <cellStyle name="20% - 强调文字颜色 4 2 2" xfId="11"/>
    <cellStyle name="20% - 强调文字颜色 4 3" xfId="12"/>
    <cellStyle name="20% - 强调文字颜色 5 2" xfId="13"/>
    <cellStyle name="20% - 强调文字颜色 5 2 2" xfId="14"/>
    <cellStyle name="20% - 强调文字颜色 5 3" xfId="15"/>
    <cellStyle name="20% - 强调文字颜色 6 2" xfId="16"/>
    <cellStyle name="20% - 强调文字颜色 6 2 2" xfId="17"/>
    <cellStyle name="20% - 强调文字颜色 6 3" xfId="18"/>
    <cellStyle name="40% - 强调文字颜色 1 2" xfId="19"/>
    <cellStyle name="40% - 强调文字颜色 1 2 2" xfId="20"/>
    <cellStyle name="40% - 强调文字颜色 1 3" xfId="21"/>
    <cellStyle name="40% - 强调文字颜色 2 2" xfId="22"/>
    <cellStyle name="40% - 强调文字颜色 2 2 2" xfId="23"/>
    <cellStyle name="40% - 强调文字颜色 2 3" xfId="24"/>
    <cellStyle name="40% - 强调文字颜色 3 2" xfId="25"/>
    <cellStyle name="40% - 强调文字颜色 3 2 2" xfId="26"/>
    <cellStyle name="40% - 强调文字颜色 3 3" xfId="27"/>
    <cellStyle name="40% - 强调文字颜色 4 2" xfId="28"/>
    <cellStyle name="40% - 强调文字颜色 4 2 2" xfId="29"/>
    <cellStyle name="40% - 强调文字颜色 4 3" xfId="30"/>
    <cellStyle name="40% - 强调文字颜色 5 2" xfId="31"/>
    <cellStyle name="40% - 强调文字颜色 5 2 2" xfId="32"/>
    <cellStyle name="40% - 强调文字颜色 5 3" xfId="33"/>
    <cellStyle name="40% - 强调文字颜色 6 2" xfId="34"/>
    <cellStyle name="40% - 强调文字颜色 6 2 2" xfId="35"/>
    <cellStyle name="40% - 强调文字颜色 6 3" xfId="36"/>
    <cellStyle name="60% - 强调文字颜色 1 2" xfId="37"/>
    <cellStyle name="60% - 强调文字颜色 1 2 2" xfId="38"/>
    <cellStyle name="60% - 强调文字颜色 1 3" xfId="39"/>
    <cellStyle name="60% - 强调文字颜色 2 2" xfId="40"/>
    <cellStyle name="60% - 强调文字颜色 2 2 2" xfId="41"/>
    <cellStyle name="60% - 强调文字颜色 2 3" xfId="42"/>
    <cellStyle name="60% - 强调文字颜色 3 2" xfId="43"/>
    <cellStyle name="60% - 强调文字颜色 3 2 2" xfId="44"/>
    <cellStyle name="60% - 强调文字颜色 3 3" xfId="45"/>
    <cellStyle name="60% - 强调文字颜色 4 2" xfId="46"/>
    <cellStyle name="60% - 强调文字颜色 4 2 2" xfId="47"/>
    <cellStyle name="60% - 强调文字颜色 4 3" xfId="48"/>
    <cellStyle name="60% - 强调文字颜色 5 2" xfId="49"/>
    <cellStyle name="60% - 强调文字颜色 5 2 2" xfId="50"/>
    <cellStyle name="60% - 强调文字颜色 5 3" xfId="51"/>
    <cellStyle name="60% - 强调文字颜色 6 2" xfId="52"/>
    <cellStyle name="60% - 强调文字颜色 6 2 2" xfId="53"/>
    <cellStyle name="60% - 强调文字颜色 6 3" xfId="54"/>
    <cellStyle name="标题 1 2" xfId="55"/>
    <cellStyle name="标题 1 2 2" xfId="56"/>
    <cellStyle name="标题 1 3" xfId="57"/>
    <cellStyle name="标题 2 2" xfId="58"/>
    <cellStyle name="标题 2 2 2" xfId="59"/>
    <cellStyle name="标题 2 3" xfId="60"/>
    <cellStyle name="标题 3 2" xfId="61"/>
    <cellStyle name="标题 3 2 2" xfId="62"/>
    <cellStyle name="标题 3 3" xfId="63"/>
    <cellStyle name="标题 4 2" xfId="64"/>
    <cellStyle name="标题 4 2 2" xfId="65"/>
    <cellStyle name="标题 4 3" xfId="66"/>
    <cellStyle name="标题 5" xfId="67"/>
    <cellStyle name="标题 5 2" xfId="68"/>
    <cellStyle name="标题 6" xfId="69"/>
    <cellStyle name="差 2" xfId="70"/>
    <cellStyle name="差 2 2" xfId="71"/>
    <cellStyle name="差 3" xfId="72"/>
    <cellStyle name="差_4B989EC9B1D54BCF8B2EC67C32B441B8_c" xfId="73"/>
    <cellStyle name="差_A36F9263FF5348A59CC53C2EAD0A9032" xfId="74"/>
    <cellStyle name="常规" xfId="0" builtinId="0"/>
    <cellStyle name="常规 2" xfId="75"/>
    <cellStyle name="常规 2 2" xfId="76"/>
    <cellStyle name="常规 2_4B989EC9B1D54BCF8B2EC67C32B441B8_c" xfId="77"/>
    <cellStyle name="常规 3" xfId="78"/>
    <cellStyle name="常规 4" xfId="79"/>
    <cellStyle name="常规 5" xfId="80"/>
    <cellStyle name="常规 6" xfId="81"/>
    <cellStyle name="好 2" xfId="82"/>
    <cellStyle name="好 2 2" xfId="83"/>
    <cellStyle name="好 3" xfId="84"/>
    <cellStyle name="好_4B989EC9B1D54BCF8B2EC67C32B441B8_c" xfId="85"/>
    <cellStyle name="好_A36F9263FF5348A59CC53C2EAD0A9032" xfId="86"/>
    <cellStyle name="汇总 2" xfId="87"/>
    <cellStyle name="汇总 2 2" xfId="88"/>
    <cellStyle name="汇总 3" xfId="89"/>
    <cellStyle name="计算 2" xfId="90"/>
    <cellStyle name="计算 2 2" xfId="91"/>
    <cellStyle name="计算 3" xfId="92"/>
    <cellStyle name="检查单元格 2" xfId="93"/>
    <cellStyle name="检查单元格 2 2" xfId="94"/>
    <cellStyle name="检查单元格 3" xfId="95"/>
    <cellStyle name="解释性文本 2" xfId="96"/>
    <cellStyle name="解释性文本 2 2" xfId="97"/>
    <cellStyle name="解释性文本 3" xfId="98"/>
    <cellStyle name="警告文本 2" xfId="99"/>
    <cellStyle name="警告文本 2 2" xfId="100"/>
    <cellStyle name="警告文本 3" xfId="101"/>
    <cellStyle name="链接单元格 2" xfId="102"/>
    <cellStyle name="链接单元格 2 2" xfId="103"/>
    <cellStyle name="链接单元格 3" xfId="104"/>
    <cellStyle name="强调文字颜色 1 2" xfId="105"/>
    <cellStyle name="强调文字颜色 1 2 2" xfId="106"/>
    <cellStyle name="强调文字颜色 1 3" xfId="107"/>
    <cellStyle name="强调文字颜色 2 2" xfId="108"/>
    <cellStyle name="强调文字颜色 2 2 2" xfId="109"/>
    <cellStyle name="强调文字颜色 2 3" xfId="110"/>
    <cellStyle name="强调文字颜色 3 2" xfId="111"/>
    <cellStyle name="强调文字颜色 3 2 2" xfId="112"/>
    <cellStyle name="强调文字颜色 3 3" xfId="113"/>
    <cellStyle name="强调文字颜色 4 2" xfId="114"/>
    <cellStyle name="强调文字颜色 4 2 2" xfId="115"/>
    <cellStyle name="强调文字颜色 4 3" xfId="116"/>
    <cellStyle name="强调文字颜色 5 2" xfId="117"/>
    <cellStyle name="强调文字颜色 5 2 2" xfId="118"/>
    <cellStyle name="强调文字颜色 5 3" xfId="119"/>
    <cellStyle name="强调文字颜色 6 2" xfId="120"/>
    <cellStyle name="强调文字颜色 6 2 2" xfId="121"/>
    <cellStyle name="强调文字颜色 6 3" xfId="122"/>
    <cellStyle name="适中 2" xfId="123"/>
    <cellStyle name="适中 2 2" xfId="124"/>
    <cellStyle name="适中 3" xfId="125"/>
    <cellStyle name="输出 2" xfId="126"/>
    <cellStyle name="输出 2 2" xfId="127"/>
    <cellStyle name="输出 3" xfId="128"/>
    <cellStyle name="输入 2" xfId="129"/>
    <cellStyle name="输入 2 2" xfId="130"/>
    <cellStyle name="输入 3" xfId="131"/>
    <cellStyle name="注释 2" xfId="132"/>
    <cellStyle name="注释 2 2" xfId="133"/>
    <cellStyle name="注释 3" xfId="1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0"/>
  <sheetViews>
    <sheetView showGridLines="0" showZeros="0" workbookViewId="0">
      <selection activeCell="G11" sqref="G11"/>
    </sheetView>
  </sheetViews>
  <sheetFormatPr defaultRowHeight="13.5"/>
  <cols>
    <col min="1" max="1" width="104.25" customWidth="1"/>
  </cols>
  <sheetData>
    <row r="1" spans="1:1" ht="28.5" customHeight="1">
      <c r="A1" s="83"/>
    </row>
    <row r="2" spans="1:1" ht="28.5" customHeight="1">
      <c r="A2" s="83"/>
    </row>
    <row r="3" spans="1:1" ht="28.5" customHeight="1">
      <c r="A3" s="83"/>
    </row>
    <row r="4" spans="1:1" ht="28.5" customHeight="1">
      <c r="A4" s="83"/>
    </row>
    <row r="5" spans="1:1" ht="22.5" customHeight="1">
      <c r="A5" s="85" t="s">
        <v>154</v>
      </c>
    </row>
    <row r="6" spans="1:1" ht="45" customHeight="1">
      <c r="A6" s="87" t="s">
        <v>155</v>
      </c>
    </row>
    <row r="7" spans="1:1" ht="41.25" customHeight="1">
      <c r="A7" s="84" t="s">
        <v>156</v>
      </c>
    </row>
    <row r="8" spans="1:1" ht="23.25" customHeight="1">
      <c r="A8" s="83"/>
    </row>
    <row r="9" spans="1:1" ht="18" customHeight="1">
      <c r="A9" s="83"/>
    </row>
    <row r="10" spans="1:1" ht="18" customHeight="1">
      <c r="A10" s="83"/>
    </row>
    <row r="11" spans="1:1" ht="33.75" customHeight="1">
      <c r="A11" s="6" t="s">
        <v>281</v>
      </c>
    </row>
    <row r="12" spans="1:1" ht="9.75" customHeight="1">
      <c r="A12" s="83"/>
    </row>
    <row r="13" spans="1:1" ht="9.75" customHeight="1">
      <c r="A13" s="83"/>
    </row>
    <row r="14" spans="1:1" ht="23.25" customHeight="1">
      <c r="A14" s="86" t="s">
        <v>298</v>
      </c>
    </row>
    <row r="20" spans="1:1" s="5" customFormat="1">
      <c r="A20" s="4"/>
    </row>
  </sheetData>
  <sheetProtection formatCells="0" formatColumns="0" formatRows="0"/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00" verticalDpi="1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L38"/>
  <sheetViews>
    <sheetView showGridLines="0" showZeros="0" workbookViewId="0">
      <selection activeCell="I17" sqref="I17"/>
    </sheetView>
  </sheetViews>
  <sheetFormatPr defaultRowHeight="11.25"/>
  <cols>
    <col min="1" max="1" width="28.25" style="1" customWidth="1"/>
    <col min="2" max="2" width="13.5" style="1" customWidth="1"/>
    <col min="3" max="3" width="25.625" style="1" customWidth="1"/>
    <col min="4" max="4" width="14.625" style="1" customWidth="1"/>
    <col min="5" max="5" width="26.25" style="1" customWidth="1"/>
    <col min="6" max="6" width="15.5" style="1" customWidth="1"/>
    <col min="7" max="7" width="22.625" style="1" customWidth="1"/>
    <col min="8" max="8" width="12.75" style="1" customWidth="1"/>
    <col min="9" max="16384" width="9" style="1"/>
  </cols>
  <sheetData>
    <row r="1" spans="1:12" ht="23.25" customHeight="1">
      <c r="A1" s="89" t="s">
        <v>157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23.25" customHeight="1">
      <c r="A2" s="138" t="s">
        <v>158</v>
      </c>
      <c r="B2" s="138"/>
      <c r="C2" s="138"/>
      <c r="D2" s="138"/>
      <c r="E2" s="138"/>
      <c r="F2" s="138"/>
      <c r="G2" s="138"/>
      <c r="H2" s="138"/>
      <c r="I2" s="90"/>
      <c r="J2" s="90"/>
      <c r="K2" s="90"/>
      <c r="L2" s="90"/>
    </row>
    <row r="3" spans="1:12" ht="23.25" customHeight="1">
      <c r="A3" s="19" t="s">
        <v>282</v>
      </c>
      <c r="B3" s="91"/>
      <c r="C3" s="91"/>
      <c r="D3" s="91"/>
      <c r="E3" s="91"/>
      <c r="F3" s="91"/>
      <c r="G3" s="91"/>
      <c r="H3" s="92" t="s">
        <v>0</v>
      </c>
      <c r="I3" s="93"/>
      <c r="J3" s="93"/>
      <c r="K3" s="93"/>
      <c r="L3" s="93"/>
    </row>
    <row r="4" spans="1:12" ht="23.25" customHeight="1">
      <c r="A4" s="139" t="s">
        <v>1</v>
      </c>
      <c r="B4" s="139"/>
      <c r="C4" s="139" t="s">
        <v>2</v>
      </c>
      <c r="D4" s="139"/>
      <c r="E4" s="139" t="s">
        <v>3</v>
      </c>
      <c r="F4" s="139"/>
      <c r="G4" s="139" t="s">
        <v>4</v>
      </c>
      <c r="H4" s="139"/>
      <c r="I4" s="93"/>
      <c r="J4" s="93"/>
      <c r="K4" s="93"/>
      <c r="L4" s="93"/>
    </row>
    <row r="5" spans="1:12" ht="23.25" customHeight="1">
      <c r="A5" s="94" t="s">
        <v>5</v>
      </c>
      <c r="B5" s="95" t="s">
        <v>159</v>
      </c>
      <c r="C5" s="96" t="s">
        <v>6</v>
      </c>
      <c r="D5" s="95" t="s">
        <v>159</v>
      </c>
      <c r="E5" s="96" t="s">
        <v>7</v>
      </c>
      <c r="F5" s="95" t="s">
        <v>159</v>
      </c>
      <c r="G5" s="96" t="s">
        <v>8</v>
      </c>
      <c r="H5" s="95" t="s">
        <v>159</v>
      </c>
      <c r="I5" s="93"/>
      <c r="J5" s="93"/>
      <c r="K5" s="93"/>
      <c r="L5" s="93"/>
    </row>
    <row r="6" spans="1:12" s="9" customFormat="1" ht="21.75" customHeight="1">
      <c r="A6" s="97" t="s">
        <v>160</v>
      </c>
      <c r="B6" s="7">
        <v>1754731</v>
      </c>
      <c r="C6" s="8" t="s">
        <v>161</v>
      </c>
      <c r="D6" s="108">
        <v>1654731</v>
      </c>
      <c r="E6" s="97" t="s">
        <v>10</v>
      </c>
      <c r="F6" s="101">
        <v>0</v>
      </c>
      <c r="G6" s="97" t="s">
        <v>11</v>
      </c>
      <c r="H6" s="101">
        <v>1327675</v>
      </c>
      <c r="I6" s="100"/>
      <c r="J6" s="100"/>
      <c r="K6" s="100"/>
      <c r="L6" s="100"/>
    </row>
    <row r="7" spans="1:12" s="9" customFormat="1" ht="21.75" customHeight="1">
      <c r="A7" s="97" t="s">
        <v>12</v>
      </c>
      <c r="B7" s="7">
        <v>1754731</v>
      </c>
      <c r="C7" s="8" t="s">
        <v>162</v>
      </c>
      <c r="D7" s="108">
        <v>1502180</v>
      </c>
      <c r="E7" s="97" t="s">
        <v>14</v>
      </c>
      <c r="F7" s="101">
        <v>0</v>
      </c>
      <c r="G7" s="97" t="s">
        <v>15</v>
      </c>
      <c r="H7" s="101">
        <v>252551</v>
      </c>
      <c r="I7" s="100"/>
      <c r="J7" s="100"/>
      <c r="K7" s="100"/>
      <c r="L7" s="100"/>
    </row>
    <row r="8" spans="1:12" s="9" customFormat="1" ht="21.75" customHeight="1">
      <c r="A8" s="97" t="s">
        <v>16</v>
      </c>
      <c r="B8" s="7">
        <v>0</v>
      </c>
      <c r="C8" s="8" t="s">
        <v>163</v>
      </c>
      <c r="D8" s="108">
        <v>1327675</v>
      </c>
      <c r="E8" s="97" t="s">
        <v>18</v>
      </c>
      <c r="F8" s="101">
        <v>0</v>
      </c>
      <c r="G8" s="97" t="s">
        <v>19</v>
      </c>
      <c r="H8" s="101">
        <v>174505</v>
      </c>
      <c r="I8" s="100"/>
      <c r="J8" s="100"/>
      <c r="K8" s="100"/>
      <c r="L8" s="100"/>
    </row>
    <row r="9" spans="1:12" s="9" customFormat="1" ht="21.75" customHeight="1">
      <c r="A9" s="97" t="s">
        <v>20</v>
      </c>
      <c r="B9" s="7">
        <v>0</v>
      </c>
      <c r="C9" s="8" t="s">
        <v>164</v>
      </c>
      <c r="D9" s="108">
        <v>174505</v>
      </c>
      <c r="E9" s="97" t="s">
        <v>22</v>
      </c>
      <c r="F9" s="101">
        <v>0</v>
      </c>
      <c r="G9" s="97" t="s">
        <v>23</v>
      </c>
      <c r="H9" s="101">
        <v>0</v>
      </c>
      <c r="I9" s="100"/>
      <c r="J9" s="100"/>
      <c r="K9" s="100"/>
      <c r="L9" s="100"/>
    </row>
    <row r="10" spans="1:12" s="9" customFormat="1" ht="21.75" customHeight="1">
      <c r="A10" s="97" t="s">
        <v>165</v>
      </c>
      <c r="B10" s="7">
        <v>0</v>
      </c>
      <c r="C10" s="8" t="s">
        <v>166</v>
      </c>
      <c r="D10" s="108">
        <v>152551</v>
      </c>
      <c r="E10" s="97" t="s">
        <v>24</v>
      </c>
      <c r="F10" s="101">
        <v>0</v>
      </c>
      <c r="G10" s="97" t="s">
        <v>25</v>
      </c>
      <c r="H10" s="101">
        <v>0</v>
      </c>
      <c r="I10" s="100"/>
      <c r="J10" s="100"/>
      <c r="K10" s="100"/>
      <c r="L10" s="100"/>
    </row>
    <row r="11" spans="1:12" s="9" customFormat="1" ht="21.75" customHeight="1">
      <c r="A11" s="97" t="s">
        <v>26</v>
      </c>
      <c r="B11" s="7">
        <v>0</v>
      </c>
      <c r="C11" s="8" t="s">
        <v>167</v>
      </c>
      <c r="D11" s="108">
        <v>128000</v>
      </c>
      <c r="E11" s="97" t="s">
        <v>27</v>
      </c>
      <c r="F11" s="101">
        <v>0</v>
      </c>
      <c r="G11" s="97" t="s">
        <v>168</v>
      </c>
      <c r="H11" s="101">
        <v>0</v>
      </c>
      <c r="I11" s="100"/>
      <c r="J11" s="100"/>
      <c r="K11" s="100"/>
      <c r="L11" s="100"/>
    </row>
    <row r="12" spans="1:12" s="9" customFormat="1" ht="21.75" customHeight="1">
      <c r="A12" s="97" t="s">
        <v>28</v>
      </c>
      <c r="B12" s="7">
        <v>0</v>
      </c>
      <c r="C12" s="8" t="s">
        <v>169</v>
      </c>
      <c r="D12" s="108">
        <v>0</v>
      </c>
      <c r="E12" s="97" t="s">
        <v>29</v>
      </c>
      <c r="F12" s="101">
        <v>0</v>
      </c>
      <c r="G12" s="97" t="s">
        <v>170</v>
      </c>
      <c r="H12" s="101">
        <v>0</v>
      </c>
      <c r="I12" s="100"/>
      <c r="J12" s="100"/>
      <c r="K12" s="100"/>
      <c r="L12" s="100"/>
    </row>
    <row r="13" spans="1:12" s="9" customFormat="1" ht="21.75" customHeight="1">
      <c r="A13" s="97" t="s">
        <v>30</v>
      </c>
      <c r="B13" s="7">
        <v>0</v>
      </c>
      <c r="C13" s="8" t="s">
        <v>171</v>
      </c>
      <c r="D13" s="108">
        <v>16554</v>
      </c>
      <c r="E13" s="97" t="s">
        <v>31</v>
      </c>
      <c r="F13" s="101">
        <v>189419</v>
      </c>
      <c r="G13" s="97" t="s">
        <v>172</v>
      </c>
      <c r="H13" s="101">
        <v>0</v>
      </c>
      <c r="I13" s="100"/>
      <c r="J13" s="100"/>
      <c r="K13" s="100"/>
      <c r="L13" s="100"/>
    </row>
    <row r="14" spans="1:12" s="9" customFormat="1" ht="21.75" customHeight="1">
      <c r="A14" s="97" t="s">
        <v>39</v>
      </c>
      <c r="B14" s="7">
        <v>0</v>
      </c>
      <c r="C14" s="8" t="s">
        <v>173</v>
      </c>
      <c r="D14" s="108">
        <v>7997</v>
      </c>
      <c r="E14" s="97" t="s">
        <v>32</v>
      </c>
      <c r="F14" s="101">
        <v>0</v>
      </c>
      <c r="G14" s="97" t="s">
        <v>174</v>
      </c>
      <c r="H14" s="101">
        <v>0</v>
      </c>
      <c r="I14" s="100"/>
      <c r="J14" s="100"/>
      <c r="K14" s="100"/>
      <c r="L14" s="100"/>
    </row>
    <row r="15" spans="1:12" s="9" customFormat="1" ht="21.75" customHeight="1">
      <c r="A15" s="97" t="s">
        <v>33</v>
      </c>
      <c r="B15" s="7">
        <v>0</v>
      </c>
      <c r="C15" s="8" t="s">
        <v>175</v>
      </c>
      <c r="D15" s="108">
        <v>0</v>
      </c>
      <c r="E15" s="97" t="s">
        <v>176</v>
      </c>
      <c r="F15" s="101">
        <v>51660</v>
      </c>
      <c r="G15" s="97"/>
      <c r="H15" s="101"/>
      <c r="I15" s="100"/>
      <c r="J15" s="100"/>
      <c r="K15" s="100"/>
      <c r="L15" s="100"/>
    </row>
    <row r="16" spans="1:12" s="9" customFormat="1" ht="21.75" customHeight="1">
      <c r="A16" s="97" t="s">
        <v>34</v>
      </c>
      <c r="B16" s="7">
        <v>0</v>
      </c>
      <c r="C16" s="8" t="s">
        <v>177</v>
      </c>
      <c r="D16" s="108">
        <v>0</v>
      </c>
      <c r="E16" s="97" t="s">
        <v>35</v>
      </c>
      <c r="F16" s="101">
        <v>0</v>
      </c>
      <c r="G16" s="97"/>
      <c r="H16" s="101"/>
      <c r="I16" s="100"/>
      <c r="J16" s="100"/>
      <c r="K16" s="100"/>
      <c r="L16" s="100"/>
    </row>
    <row r="17" spans="1:12" s="9" customFormat="1" ht="21.75" customHeight="1">
      <c r="A17" s="97" t="s">
        <v>40</v>
      </c>
      <c r="B17" s="7">
        <v>0</v>
      </c>
      <c r="C17" s="8" t="s">
        <v>178</v>
      </c>
      <c r="D17" s="108">
        <v>0</v>
      </c>
      <c r="E17" s="97" t="s">
        <v>36</v>
      </c>
      <c r="F17" s="101">
        <v>0</v>
      </c>
      <c r="G17" s="97"/>
      <c r="H17" s="101"/>
      <c r="I17" s="100"/>
      <c r="J17" s="100"/>
      <c r="K17" s="100"/>
      <c r="L17" s="100"/>
    </row>
    <row r="18" spans="1:12" s="9" customFormat="1" ht="21.75" customHeight="1">
      <c r="A18" s="97" t="s">
        <v>179</v>
      </c>
      <c r="B18" s="7">
        <v>0</v>
      </c>
      <c r="C18" s="8" t="s">
        <v>180</v>
      </c>
      <c r="D18" s="108">
        <v>100000</v>
      </c>
      <c r="E18" s="97" t="s">
        <v>37</v>
      </c>
      <c r="F18" s="101">
        <v>0</v>
      </c>
      <c r="G18" s="97"/>
      <c r="H18" s="102"/>
      <c r="I18" s="5"/>
      <c r="J18" s="5"/>
      <c r="K18" s="5"/>
      <c r="L18" s="5"/>
    </row>
    <row r="19" spans="1:12" s="9" customFormat="1" ht="21.75" customHeight="1">
      <c r="A19" s="97" t="s">
        <v>28</v>
      </c>
      <c r="B19" s="7">
        <v>0</v>
      </c>
      <c r="C19" s="8" t="s">
        <v>181</v>
      </c>
      <c r="D19" s="108">
        <v>100000</v>
      </c>
      <c r="E19" s="97" t="s">
        <v>38</v>
      </c>
      <c r="F19" s="101">
        <v>0</v>
      </c>
      <c r="G19" s="97"/>
      <c r="H19" s="102"/>
      <c r="I19" s="5"/>
      <c r="J19" s="5"/>
      <c r="K19" s="5"/>
      <c r="L19" s="5"/>
    </row>
    <row r="20" spans="1:12" s="9" customFormat="1" ht="21.75" customHeight="1">
      <c r="A20" s="97" t="s">
        <v>39</v>
      </c>
      <c r="B20" s="7">
        <v>0</v>
      </c>
      <c r="C20" s="8" t="s">
        <v>182</v>
      </c>
      <c r="D20" s="108">
        <v>0</v>
      </c>
      <c r="E20" s="97" t="s">
        <v>183</v>
      </c>
      <c r="F20" s="101">
        <v>0</v>
      </c>
      <c r="G20" s="97"/>
      <c r="H20" s="102"/>
      <c r="I20" s="5"/>
      <c r="J20" s="5"/>
      <c r="K20" s="5"/>
      <c r="L20" s="5"/>
    </row>
    <row r="21" spans="1:12" s="9" customFormat="1" ht="21.75" customHeight="1">
      <c r="A21" s="97" t="s">
        <v>40</v>
      </c>
      <c r="B21" s="7">
        <v>0</v>
      </c>
      <c r="C21" s="8" t="s">
        <v>184</v>
      </c>
      <c r="D21" s="108">
        <v>0</v>
      </c>
      <c r="E21" s="97" t="s">
        <v>41</v>
      </c>
      <c r="F21" s="101">
        <v>0</v>
      </c>
      <c r="G21" s="97"/>
      <c r="H21" s="102"/>
      <c r="I21" s="5"/>
      <c r="J21" s="5"/>
      <c r="K21" s="5"/>
      <c r="L21" s="5"/>
    </row>
    <row r="22" spans="1:12" s="9" customFormat="1" ht="21.75" customHeight="1">
      <c r="A22" s="97" t="s">
        <v>185</v>
      </c>
      <c r="B22" s="7">
        <v>0</v>
      </c>
      <c r="C22" s="8" t="s">
        <v>186</v>
      </c>
      <c r="D22" s="108">
        <v>100000</v>
      </c>
      <c r="E22" s="97" t="s">
        <v>187</v>
      </c>
      <c r="F22" s="101">
        <v>0</v>
      </c>
      <c r="G22" s="97" t="s">
        <v>188</v>
      </c>
      <c r="H22" s="102">
        <v>0</v>
      </c>
      <c r="I22" s="5"/>
      <c r="J22" s="5"/>
      <c r="K22" s="5"/>
      <c r="L22" s="5"/>
    </row>
    <row r="23" spans="1:12" s="9" customFormat="1" ht="21.75" customHeight="1">
      <c r="A23" s="104" t="s">
        <v>189</v>
      </c>
      <c r="B23" s="7">
        <v>0</v>
      </c>
      <c r="C23" s="8" t="s">
        <v>190</v>
      </c>
      <c r="D23" s="108">
        <v>0</v>
      </c>
      <c r="E23" s="97" t="s">
        <v>191</v>
      </c>
      <c r="F23" s="101">
        <v>0</v>
      </c>
      <c r="G23" s="97"/>
      <c r="H23" s="102"/>
      <c r="I23" s="5"/>
      <c r="J23" s="5"/>
      <c r="K23" s="5"/>
      <c r="L23" s="5"/>
    </row>
    <row r="24" spans="1:12" s="9" customFormat="1" ht="21.75" customHeight="1">
      <c r="A24" s="97" t="s">
        <v>192</v>
      </c>
      <c r="B24" s="7">
        <v>0</v>
      </c>
      <c r="C24" s="8" t="s">
        <v>193</v>
      </c>
      <c r="D24" s="108">
        <v>0</v>
      </c>
      <c r="E24" s="97" t="s">
        <v>195</v>
      </c>
      <c r="F24" s="108">
        <v>1339147</v>
      </c>
      <c r="G24" s="97"/>
      <c r="H24" s="102"/>
      <c r="I24" s="5"/>
      <c r="J24" s="5"/>
      <c r="K24" s="5"/>
      <c r="L24" s="5"/>
    </row>
    <row r="25" spans="1:12" s="9" customFormat="1" ht="21.75" customHeight="1">
      <c r="A25" s="97" t="s">
        <v>196</v>
      </c>
      <c r="B25" s="7">
        <v>0</v>
      </c>
      <c r="C25" s="8" t="s">
        <v>197</v>
      </c>
      <c r="D25" s="108">
        <v>0</v>
      </c>
      <c r="E25" s="97" t="s">
        <v>198</v>
      </c>
      <c r="F25" s="101">
        <v>174505</v>
      </c>
      <c r="G25" s="97"/>
      <c r="H25" s="102"/>
      <c r="I25" s="5"/>
      <c r="J25" s="5"/>
      <c r="K25" s="5"/>
      <c r="L25" s="5"/>
    </row>
    <row r="26" spans="1:12" s="9" customFormat="1" ht="21.75" customHeight="1">
      <c r="A26" s="97"/>
      <c r="B26" s="7"/>
      <c r="C26" s="8" t="s">
        <v>199</v>
      </c>
      <c r="D26" s="108">
        <v>0</v>
      </c>
      <c r="E26" s="97" t="s">
        <v>200</v>
      </c>
      <c r="F26" s="101">
        <v>0</v>
      </c>
      <c r="G26" s="97"/>
      <c r="H26" s="102"/>
      <c r="I26" s="5"/>
      <c r="J26" s="5"/>
      <c r="K26" s="5"/>
      <c r="L26" s="5"/>
    </row>
    <row r="27" spans="1:12" s="9" customFormat="1" ht="21.75" customHeight="1">
      <c r="A27" s="10"/>
      <c r="B27" s="7"/>
      <c r="C27" s="8" t="s">
        <v>201</v>
      </c>
      <c r="D27" s="108">
        <v>0</v>
      </c>
      <c r="E27" s="97" t="s">
        <v>202</v>
      </c>
      <c r="F27" s="101">
        <v>0</v>
      </c>
      <c r="G27" s="97"/>
      <c r="H27" s="102"/>
      <c r="I27" s="5"/>
      <c r="J27" s="5"/>
      <c r="K27" s="5"/>
      <c r="L27" s="5"/>
    </row>
    <row r="28" spans="1:12" s="9" customFormat="1" ht="21.75" customHeight="1">
      <c r="A28" s="97"/>
      <c r="B28" s="7"/>
      <c r="C28" s="8" t="s">
        <v>203</v>
      </c>
      <c r="D28" s="108">
        <v>0</v>
      </c>
      <c r="E28" s="97" t="s">
        <v>204</v>
      </c>
      <c r="F28" s="108">
        <v>0</v>
      </c>
      <c r="G28" s="97"/>
      <c r="H28" s="102"/>
      <c r="I28" s="5"/>
      <c r="J28" s="5"/>
      <c r="K28" s="5"/>
      <c r="L28" s="5"/>
    </row>
    <row r="29" spans="1:12" s="9" customFormat="1" ht="21.75" customHeight="1">
      <c r="A29" s="97"/>
      <c r="B29" s="7"/>
      <c r="C29" s="8" t="s">
        <v>205</v>
      </c>
      <c r="D29" s="108">
        <v>0</v>
      </c>
      <c r="E29" s="97" t="s">
        <v>206</v>
      </c>
      <c r="F29" s="108">
        <v>0</v>
      </c>
      <c r="G29" s="97"/>
      <c r="H29" s="102"/>
      <c r="I29" s="5"/>
      <c r="J29" s="5"/>
      <c r="K29" s="5"/>
      <c r="L29" s="5"/>
    </row>
    <row r="30" spans="1:12" s="9" customFormat="1" ht="21.75" customHeight="1">
      <c r="A30" s="97"/>
      <c r="B30" s="11"/>
      <c r="C30" s="8"/>
      <c r="D30" s="108"/>
      <c r="E30" s="97" t="s">
        <v>207</v>
      </c>
      <c r="F30" s="108">
        <v>0</v>
      </c>
      <c r="G30" s="97"/>
      <c r="H30" s="102"/>
      <c r="I30" s="5"/>
      <c r="J30" s="5"/>
      <c r="K30" s="5"/>
      <c r="L30" s="5"/>
    </row>
    <row r="31" spans="1:12" s="9" customFormat="1" ht="21.75" customHeight="1">
      <c r="A31" s="97" t="s">
        <v>46</v>
      </c>
      <c r="B31" s="7">
        <v>1754731</v>
      </c>
      <c r="C31" s="12" t="s">
        <v>208</v>
      </c>
      <c r="D31" s="108">
        <v>1754731</v>
      </c>
      <c r="E31" s="13"/>
      <c r="F31" s="108"/>
      <c r="G31" s="97"/>
      <c r="H31" s="102"/>
      <c r="I31" s="5"/>
      <c r="J31" s="5"/>
      <c r="K31" s="5"/>
      <c r="L31" s="5"/>
    </row>
    <row r="32" spans="1:12" ht="21.75" customHeight="1">
      <c r="A32" s="97"/>
      <c r="B32" s="105"/>
      <c r="C32" s="98"/>
      <c r="D32" s="107"/>
      <c r="E32" s="97"/>
      <c r="F32" s="107"/>
      <c r="G32" s="99"/>
      <c r="H32" s="103"/>
      <c r="I32" s="88"/>
      <c r="J32" s="88"/>
      <c r="K32" s="88"/>
      <c r="L32" s="88"/>
    </row>
    <row r="33" spans="1:12" s="9" customFormat="1" ht="21.75" customHeight="1">
      <c r="A33" s="97" t="s">
        <v>209</v>
      </c>
      <c r="B33" s="7">
        <v>0</v>
      </c>
      <c r="C33" s="8" t="s">
        <v>210</v>
      </c>
      <c r="D33" s="108">
        <v>0</v>
      </c>
      <c r="E33" s="13"/>
      <c r="F33" s="108"/>
      <c r="G33" s="97"/>
      <c r="H33" s="102"/>
      <c r="I33" s="5"/>
      <c r="J33" s="5"/>
      <c r="K33" s="5"/>
      <c r="L33" s="5"/>
    </row>
    <row r="34" spans="1:12" s="9" customFormat="1" ht="21.75" customHeight="1">
      <c r="A34" s="97" t="s">
        <v>211</v>
      </c>
      <c r="B34" s="7">
        <v>0</v>
      </c>
      <c r="C34" s="8" t="s">
        <v>212</v>
      </c>
      <c r="D34" s="108">
        <v>0</v>
      </c>
      <c r="E34" s="13"/>
      <c r="F34" s="108"/>
      <c r="G34" s="97"/>
      <c r="H34" s="102"/>
      <c r="I34" s="5"/>
      <c r="J34" s="5"/>
      <c r="K34" s="5"/>
      <c r="L34" s="5"/>
    </row>
    <row r="35" spans="1:12" s="9" customFormat="1" ht="21.75" customHeight="1">
      <c r="A35" s="97" t="s">
        <v>213</v>
      </c>
      <c r="B35" s="7">
        <v>0</v>
      </c>
      <c r="C35" s="8" t="s">
        <v>214</v>
      </c>
      <c r="D35" s="108">
        <v>0</v>
      </c>
      <c r="E35" s="13"/>
      <c r="F35" s="108"/>
      <c r="G35" s="97"/>
      <c r="H35" s="102"/>
      <c r="I35" s="5"/>
      <c r="J35" s="5"/>
      <c r="K35" s="5"/>
      <c r="L35" s="5"/>
    </row>
    <row r="36" spans="1:12" ht="21.75" customHeight="1">
      <c r="A36" s="97"/>
      <c r="B36" s="106"/>
      <c r="C36" s="98"/>
      <c r="D36" s="107"/>
      <c r="E36" s="97"/>
      <c r="F36" s="102"/>
      <c r="G36" s="99"/>
      <c r="H36" s="103"/>
      <c r="I36" s="83"/>
      <c r="J36" s="83"/>
      <c r="K36" s="83"/>
      <c r="L36" s="83"/>
    </row>
    <row r="37" spans="1:12" ht="21.75" customHeight="1">
      <c r="A37" s="99"/>
      <c r="B37" s="106"/>
      <c r="C37" s="98"/>
      <c r="D37" s="107"/>
      <c r="E37" s="99"/>
      <c r="F37" s="103"/>
      <c r="G37" s="99"/>
      <c r="H37" s="103"/>
      <c r="I37" s="83"/>
      <c r="J37" s="83"/>
      <c r="K37" s="83"/>
      <c r="L37" s="83"/>
    </row>
    <row r="38" spans="1:12" s="9" customFormat="1" ht="21.75" customHeight="1">
      <c r="A38" s="14" t="s">
        <v>215</v>
      </c>
      <c r="B38" s="15">
        <v>1754731</v>
      </c>
      <c r="C38" s="16" t="s">
        <v>216</v>
      </c>
      <c r="D38" s="17">
        <v>1754731</v>
      </c>
      <c r="E38" s="14" t="s">
        <v>50</v>
      </c>
      <c r="F38" s="18">
        <v>1754731</v>
      </c>
      <c r="G38" s="14" t="s">
        <v>51</v>
      </c>
      <c r="H38" s="18">
        <v>1754731</v>
      </c>
      <c r="I38" s="5"/>
      <c r="J38" s="5"/>
      <c r="K38" s="5"/>
      <c r="L38" s="5"/>
    </row>
  </sheetData>
  <sheetProtection formatCells="0" formatColumns="0" formatRows="0"/>
  <mergeCells count="5">
    <mergeCell ref="A2:H2"/>
    <mergeCell ref="A4:B4"/>
    <mergeCell ref="C4:D4"/>
    <mergeCell ref="E4:F4"/>
    <mergeCell ref="G4:H4"/>
  </mergeCells>
  <phoneticPr fontId="20" type="noConversion"/>
  <printOptions horizontalCentered="1"/>
  <pageMargins left="0.70866141732283472" right="0.70866141732283472" top="0.28999999999999998" bottom="0.2" header="0.22" footer="0.31496062992125984"/>
  <pageSetup paperSize="9" scale="65" orientation="landscape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Y27"/>
  <sheetViews>
    <sheetView showGridLines="0" showZeros="0" topLeftCell="B1" workbookViewId="0">
      <selection sqref="A1:C1"/>
    </sheetView>
  </sheetViews>
  <sheetFormatPr defaultRowHeight="11.25"/>
  <cols>
    <col min="1" max="1" width="7.125" style="1" customWidth="1"/>
    <col min="2" max="2" width="18.375" style="1" customWidth="1"/>
    <col min="3" max="3" width="11.75" style="1" customWidth="1"/>
    <col min="4" max="4" width="10.125" style="1" customWidth="1"/>
    <col min="5" max="23" width="8.625" style="1" customWidth="1"/>
    <col min="24" max="24" width="10.875" style="1" customWidth="1"/>
    <col min="25" max="16384" width="9" style="1"/>
  </cols>
  <sheetData>
    <row r="1" spans="1:25" ht="16.5" customHeight="1">
      <c r="A1" s="146" t="s">
        <v>217</v>
      </c>
      <c r="B1" s="147"/>
      <c r="C1" s="147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</row>
    <row r="2" spans="1:25" ht="27" customHeight="1">
      <c r="A2" s="138" t="s">
        <v>218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10"/>
    </row>
    <row r="3" spans="1:25" s="2" customFormat="1" ht="27" customHeight="1">
      <c r="A3" s="148" t="s">
        <v>286</v>
      </c>
      <c r="B3" s="149"/>
      <c r="C3" s="149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1" t="s">
        <v>0</v>
      </c>
      <c r="Y3" s="112"/>
    </row>
    <row r="4" spans="1:25" s="3" customFormat="1" ht="27" customHeight="1">
      <c r="A4" s="140" t="s">
        <v>219</v>
      </c>
      <c r="B4" s="140" t="s">
        <v>64</v>
      </c>
      <c r="C4" s="150" t="s">
        <v>9</v>
      </c>
      <c r="D4" s="151"/>
      <c r="E4" s="152"/>
      <c r="F4" s="143" t="s">
        <v>21</v>
      </c>
      <c r="G4" s="153"/>
      <c r="H4" s="153"/>
      <c r="I4" s="143" t="s">
        <v>42</v>
      </c>
      <c r="J4" s="153"/>
      <c r="K4" s="153"/>
      <c r="L4" s="143" t="s">
        <v>43</v>
      </c>
      <c r="M4" s="153"/>
      <c r="N4" s="153"/>
      <c r="O4" s="140" t="s">
        <v>44</v>
      </c>
      <c r="P4" s="140" t="s">
        <v>48</v>
      </c>
      <c r="Q4" s="140" t="s">
        <v>47</v>
      </c>
      <c r="R4" s="140" t="s">
        <v>45</v>
      </c>
      <c r="S4" s="143" t="s">
        <v>49</v>
      </c>
      <c r="T4" s="143"/>
      <c r="U4" s="143"/>
      <c r="V4" s="143"/>
      <c r="W4" s="143"/>
      <c r="X4" s="140" t="s">
        <v>220</v>
      </c>
      <c r="Y4" s="115"/>
    </row>
    <row r="5" spans="1:25" s="3" customFormat="1" ht="27" customHeight="1">
      <c r="A5" s="142"/>
      <c r="B5" s="142"/>
      <c r="C5" s="143" t="s">
        <v>52</v>
      </c>
      <c r="D5" s="153" t="s">
        <v>13</v>
      </c>
      <c r="E5" s="153" t="s">
        <v>17</v>
      </c>
      <c r="F5" s="140" t="s">
        <v>52</v>
      </c>
      <c r="G5" s="143" t="s">
        <v>221</v>
      </c>
      <c r="H5" s="144" t="s">
        <v>53</v>
      </c>
      <c r="I5" s="140" t="s">
        <v>52</v>
      </c>
      <c r="J5" s="143" t="s">
        <v>221</v>
      </c>
      <c r="K5" s="144" t="s">
        <v>53</v>
      </c>
      <c r="L5" s="140" t="s">
        <v>52</v>
      </c>
      <c r="M5" s="143" t="s">
        <v>221</v>
      </c>
      <c r="N5" s="144" t="s">
        <v>53</v>
      </c>
      <c r="O5" s="142"/>
      <c r="P5" s="142"/>
      <c r="Q5" s="142"/>
      <c r="R5" s="142"/>
      <c r="S5" s="140" t="s">
        <v>67</v>
      </c>
      <c r="T5" s="140" t="s">
        <v>222</v>
      </c>
      <c r="U5" s="140" t="s">
        <v>223</v>
      </c>
      <c r="V5" s="140" t="s">
        <v>224</v>
      </c>
      <c r="W5" s="140" t="s">
        <v>225</v>
      </c>
      <c r="X5" s="142"/>
      <c r="Y5" s="115"/>
    </row>
    <row r="6" spans="1:25" s="3" customFormat="1" ht="17.25" customHeight="1">
      <c r="A6" s="141"/>
      <c r="B6" s="141"/>
      <c r="C6" s="141"/>
      <c r="D6" s="154"/>
      <c r="E6" s="154"/>
      <c r="F6" s="141"/>
      <c r="G6" s="141"/>
      <c r="H6" s="145"/>
      <c r="I6" s="141"/>
      <c r="J6" s="141"/>
      <c r="K6" s="145"/>
      <c r="L6" s="141"/>
      <c r="M6" s="141"/>
      <c r="N6" s="145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15"/>
    </row>
    <row r="7" spans="1:25" s="22" customFormat="1" ht="20.25" customHeight="1">
      <c r="A7" s="24"/>
      <c r="B7" s="25" t="s">
        <v>283</v>
      </c>
      <c r="C7" s="26">
        <f t="shared" ref="C7:X7" si="0">C8+C15+C18+C22</f>
        <v>1754731</v>
      </c>
      <c r="D7" s="26">
        <f t="shared" si="0"/>
        <v>1754731</v>
      </c>
      <c r="E7" s="26">
        <f t="shared" si="0"/>
        <v>0</v>
      </c>
      <c r="F7" s="26">
        <f t="shared" si="0"/>
        <v>0</v>
      </c>
      <c r="G7" s="26">
        <f t="shared" si="0"/>
        <v>0</v>
      </c>
      <c r="H7" s="26">
        <f t="shared" si="0"/>
        <v>0</v>
      </c>
      <c r="I7" s="26">
        <f t="shared" si="0"/>
        <v>0</v>
      </c>
      <c r="J7" s="26">
        <f t="shared" si="0"/>
        <v>0</v>
      </c>
      <c r="K7" s="26">
        <f t="shared" si="0"/>
        <v>0</v>
      </c>
      <c r="L7" s="26">
        <f t="shared" si="0"/>
        <v>0</v>
      </c>
      <c r="M7" s="26">
        <f t="shared" si="0"/>
        <v>0</v>
      </c>
      <c r="N7" s="26">
        <f t="shared" si="0"/>
        <v>0</v>
      </c>
      <c r="O7" s="26">
        <f t="shared" si="0"/>
        <v>0</v>
      </c>
      <c r="P7" s="26">
        <f t="shared" si="0"/>
        <v>0</v>
      </c>
      <c r="Q7" s="26">
        <f t="shared" si="0"/>
        <v>0</v>
      </c>
      <c r="R7" s="26">
        <f t="shared" si="0"/>
        <v>0</v>
      </c>
      <c r="S7" s="26">
        <f t="shared" si="0"/>
        <v>0</v>
      </c>
      <c r="T7" s="26">
        <f t="shared" si="0"/>
        <v>0</v>
      </c>
      <c r="U7" s="26">
        <f t="shared" si="0"/>
        <v>0</v>
      </c>
      <c r="V7" s="26">
        <f t="shared" si="0"/>
        <v>0</v>
      </c>
      <c r="W7" s="26">
        <f t="shared" si="0"/>
        <v>0</v>
      </c>
      <c r="X7" s="26">
        <f t="shared" si="0"/>
        <v>1754731</v>
      </c>
      <c r="Y7" s="113"/>
    </row>
    <row r="8" spans="1:25" s="2" customFormat="1" ht="20.25" customHeight="1">
      <c r="A8" s="27" t="s">
        <v>80</v>
      </c>
      <c r="B8" s="28" t="s">
        <v>81</v>
      </c>
      <c r="C8" s="29">
        <f t="shared" ref="C8:X8" si="1">C9+C11</f>
        <v>189419</v>
      </c>
      <c r="D8" s="29">
        <f t="shared" si="1"/>
        <v>189419</v>
      </c>
      <c r="E8" s="29">
        <f t="shared" si="1"/>
        <v>0</v>
      </c>
      <c r="F8" s="29">
        <f t="shared" si="1"/>
        <v>0</v>
      </c>
      <c r="G8" s="29">
        <f t="shared" si="1"/>
        <v>0</v>
      </c>
      <c r="H8" s="29">
        <f t="shared" si="1"/>
        <v>0</v>
      </c>
      <c r="I8" s="29">
        <f t="shared" si="1"/>
        <v>0</v>
      </c>
      <c r="J8" s="29">
        <f t="shared" si="1"/>
        <v>0</v>
      </c>
      <c r="K8" s="29">
        <f t="shared" si="1"/>
        <v>0</v>
      </c>
      <c r="L8" s="29">
        <f t="shared" si="1"/>
        <v>0</v>
      </c>
      <c r="M8" s="29">
        <f t="shared" si="1"/>
        <v>0</v>
      </c>
      <c r="N8" s="29">
        <f t="shared" si="1"/>
        <v>0</v>
      </c>
      <c r="O8" s="29">
        <f t="shared" si="1"/>
        <v>0</v>
      </c>
      <c r="P8" s="29">
        <f t="shared" si="1"/>
        <v>0</v>
      </c>
      <c r="Q8" s="29">
        <f t="shared" si="1"/>
        <v>0</v>
      </c>
      <c r="R8" s="29">
        <f t="shared" si="1"/>
        <v>0</v>
      </c>
      <c r="S8" s="29">
        <f t="shared" si="1"/>
        <v>0</v>
      </c>
      <c r="T8" s="29">
        <f t="shared" si="1"/>
        <v>0</v>
      </c>
      <c r="U8" s="29">
        <f t="shared" si="1"/>
        <v>0</v>
      </c>
      <c r="V8" s="29">
        <f t="shared" si="1"/>
        <v>0</v>
      </c>
      <c r="W8" s="29">
        <f t="shared" si="1"/>
        <v>0</v>
      </c>
      <c r="X8" s="29">
        <f t="shared" si="1"/>
        <v>189419</v>
      </c>
      <c r="Y8" s="113"/>
    </row>
    <row r="9" spans="1:25" ht="20.25" customHeight="1">
      <c r="A9" s="30" t="s">
        <v>82</v>
      </c>
      <c r="B9" s="31" t="s">
        <v>83</v>
      </c>
      <c r="C9" s="32">
        <f t="shared" ref="C9:X9" si="2">C10</f>
        <v>172199</v>
      </c>
      <c r="D9" s="32">
        <f t="shared" si="2"/>
        <v>172199</v>
      </c>
      <c r="E9" s="32">
        <f t="shared" si="2"/>
        <v>0</v>
      </c>
      <c r="F9" s="32">
        <f t="shared" si="2"/>
        <v>0</v>
      </c>
      <c r="G9" s="32">
        <f t="shared" si="2"/>
        <v>0</v>
      </c>
      <c r="H9" s="32">
        <f t="shared" si="2"/>
        <v>0</v>
      </c>
      <c r="I9" s="32">
        <f t="shared" si="2"/>
        <v>0</v>
      </c>
      <c r="J9" s="32">
        <f t="shared" si="2"/>
        <v>0</v>
      </c>
      <c r="K9" s="32">
        <f t="shared" si="2"/>
        <v>0</v>
      </c>
      <c r="L9" s="32">
        <f t="shared" si="2"/>
        <v>0</v>
      </c>
      <c r="M9" s="32">
        <f t="shared" si="2"/>
        <v>0</v>
      </c>
      <c r="N9" s="32">
        <f t="shared" si="2"/>
        <v>0</v>
      </c>
      <c r="O9" s="32">
        <f t="shared" si="2"/>
        <v>0</v>
      </c>
      <c r="P9" s="32">
        <f t="shared" si="2"/>
        <v>0</v>
      </c>
      <c r="Q9" s="32">
        <f t="shared" si="2"/>
        <v>0</v>
      </c>
      <c r="R9" s="32">
        <f t="shared" si="2"/>
        <v>0</v>
      </c>
      <c r="S9" s="32">
        <f t="shared" si="2"/>
        <v>0</v>
      </c>
      <c r="T9" s="32">
        <f t="shared" si="2"/>
        <v>0</v>
      </c>
      <c r="U9" s="32">
        <f t="shared" si="2"/>
        <v>0</v>
      </c>
      <c r="V9" s="32">
        <f t="shared" si="2"/>
        <v>0</v>
      </c>
      <c r="W9" s="32">
        <f t="shared" si="2"/>
        <v>0</v>
      </c>
      <c r="X9" s="32">
        <f t="shared" si="2"/>
        <v>172199</v>
      </c>
      <c r="Y9"/>
    </row>
    <row r="10" spans="1:25" ht="27" customHeight="1">
      <c r="A10" s="20" t="s">
        <v>84</v>
      </c>
      <c r="B10" s="23" t="s">
        <v>85</v>
      </c>
      <c r="C10" s="21">
        <v>172199</v>
      </c>
      <c r="D10" s="21">
        <v>172199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172199</v>
      </c>
      <c r="Y10"/>
    </row>
    <row r="11" spans="1:25" ht="25.5" customHeight="1">
      <c r="A11" s="30" t="s">
        <v>86</v>
      </c>
      <c r="B11" s="31" t="s">
        <v>87</v>
      </c>
      <c r="C11" s="32">
        <f t="shared" ref="C11:X11" si="3">SUM(C12:C14)</f>
        <v>17220</v>
      </c>
      <c r="D11" s="32">
        <f t="shared" si="3"/>
        <v>17220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32">
        <f t="shared" si="3"/>
        <v>0</v>
      </c>
      <c r="P11" s="32">
        <f t="shared" si="3"/>
        <v>0</v>
      </c>
      <c r="Q11" s="32">
        <f t="shared" si="3"/>
        <v>0</v>
      </c>
      <c r="R11" s="32">
        <f t="shared" si="3"/>
        <v>0</v>
      </c>
      <c r="S11" s="32">
        <f t="shared" si="3"/>
        <v>0</v>
      </c>
      <c r="T11" s="32">
        <f t="shared" si="3"/>
        <v>0</v>
      </c>
      <c r="U11" s="32">
        <f t="shared" si="3"/>
        <v>0</v>
      </c>
      <c r="V11" s="32">
        <f t="shared" si="3"/>
        <v>0</v>
      </c>
      <c r="W11" s="32">
        <f t="shared" si="3"/>
        <v>0</v>
      </c>
      <c r="X11" s="32">
        <f t="shared" si="3"/>
        <v>17220</v>
      </c>
      <c r="Y11"/>
    </row>
    <row r="12" spans="1:25" ht="28.5" customHeight="1">
      <c r="A12" s="20" t="s">
        <v>79</v>
      </c>
      <c r="B12" s="23" t="s">
        <v>227</v>
      </c>
      <c r="C12" s="21">
        <v>8610</v>
      </c>
      <c r="D12" s="21">
        <v>8610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8610</v>
      </c>
      <c r="Y12"/>
    </row>
    <row r="13" spans="1:25" ht="30" customHeight="1">
      <c r="A13" s="20" t="s">
        <v>88</v>
      </c>
      <c r="B13" s="23" t="s">
        <v>89</v>
      </c>
      <c r="C13" s="21">
        <v>4305</v>
      </c>
      <c r="D13" s="21">
        <v>4305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4305</v>
      </c>
      <c r="Y13"/>
    </row>
    <row r="14" spans="1:25" ht="27" customHeight="1">
      <c r="A14" s="20" t="s">
        <v>90</v>
      </c>
      <c r="B14" s="23" t="s">
        <v>91</v>
      </c>
      <c r="C14" s="21">
        <v>4305</v>
      </c>
      <c r="D14" s="21">
        <v>4305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4305</v>
      </c>
      <c r="Y14"/>
    </row>
    <row r="15" spans="1:25" ht="26.25" customHeight="1">
      <c r="A15" s="27" t="s">
        <v>92</v>
      </c>
      <c r="B15" s="28" t="s">
        <v>93</v>
      </c>
      <c r="C15" s="29">
        <f t="shared" ref="C15:L16" si="4">C16</f>
        <v>51660</v>
      </c>
      <c r="D15" s="29">
        <f t="shared" si="4"/>
        <v>51660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ref="M15:V16" si="5">M16</f>
        <v>0</v>
      </c>
      <c r="N15" s="29">
        <f t="shared" si="5"/>
        <v>0</v>
      </c>
      <c r="O15" s="29">
        <f t="shared" si="5"/>
        <v>0</v>
      </c>
      <c r="P15" s="29">
        <f t="shared" si="5"/>
        <v>0</v>
      </c>
      <c r="Q15" s="29">
        <f t="shared" si="5"/>
        <v>0</v>
      </c>
      <c r="R15" s="29">
        <f t="shared" si="5"/>
        <v>0</v>
      </c>
      <c r="S15" s="29">
        <f t="shared" si="5"/>
        <v>0</v>
      </c>
      <c r="T15" s="29">
        <f t="shared" si="5"/>
        <v>0</v>
      </c>
      <c r="U15" s="29">
        <f t="shared" si="5"/>
        <v>0</v>
      </c>
      <c r="V15" s="29">
        <f t="shared" si="5"/>
        <v>0</v>
      </c>
      <c r="W15" s="29">
        <f t="shared" ref="W15:X16" si="6">W16</f>
        <v>0</v>
      </c>
      <c r="X15" s="29">
        <f t="shared" si="6"/>
        <v>51660</v>
      </c>
      <c r="Y15"/>
    </row>
    <row r="16" spans="1:25" ht="20.25" customHeight="1">
      <c r="A16" s="30" t="s">
        <v>94</v>
      </c>
      <c r="B16" s="31" t="s">
        <v>95</v>
      </c>
      <c r="C16" s="32">
        <f t="shared" si="4"/>
        <v>51660</v>
      </c>
      <c r="D16" s="32">
        <f t="shared" si="4"/>
        <v>51660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5"/>
        <v>0</v>
      </c>
      <c r="N16" s="32">
        <f t="shared" si="5"/>
        <v>0</v>
      </c>
      <c r="O16" s="32">
        <f t="shared" si="5"/>
        <v>0</v>
      </c>
      <c r="P16" s="32">
        <f t="shared" si="5"/>
        <v>0</v>
      </c>
      <c r="Q16" s="32">
        <f t="shared" si="5"/>
        <v>0</v>
      </c>
      <c r="R16" s="32">
        <f t="shared" si="5"/>
        <v>0</v>
      </c>
      <c r="S16" s="32">
        <f t="shared" si="5"/>
        <v>0</v>
      </c>
      <c r="T16" s="32">
        <f t="shared" si="5"/>
        <v>0</v>
      </c>
      <c r="U16" s="32">
        <f t="shared" si="5"/>
        <v>0</v>
      </c>
      <c r="V16" s="32">
        <f t="shared" si="5"/>
        <v>0</v>
      </c>
      <c r="W16" s="32">
        <f t="shared" si="6"/>
        <v>0</v>
      </c>
      <c r="X16" s="32">
        <f t="shared" si="6"/>
        <v>51660</v>
      </c>
      <c r="Y16"/>
    </row>
    <row r="17" spans="1:25" ht="20.25" customHeight="1">
      <c r="A17" s="20" t="s">
        <v>88</v>
      </c>
      <c r="B17" s="23" t="s">
        <v>266</v>
      </c>
      <c r="C17" s="21">
        <v>51660</v>
      </c>
      <c r="D17" s="21">
        <v>51660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51660</v>
      </c>
      <c r="Y17"/>
    </row>
    <row r="18" spans="1:25" ht="20.25" customHeight="1">
      <c r="A18" s="27" t="s">
        <v>271</v>
      </c>
      <c r="B18" s="28" t="s">
        <v>272</v>
      </c>
      <c r="C18" s="29">
        <f t="shared" ref="C18:X18" si="7">C19</f>
        <v>1339147</v>
      </c>
      <c r="D18" s="29">
        <f t="shared" si="7"/>
        <v>1339147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7"/>
        <v>0</v>
      </c>
      <c r="O18" s="29">
        <f t="shared" si="7"/>
        <v>0</v>
      </c>
      <c r="P18" s="29">
        <f t="shared" si="7"/>
        <v>0</v>
      </c>
      <c r="Q18" s="29">
        <f t="shared" si="7"/>
        <v>0</v>
      </c>
      <c r="R18" s="29">
        <f t="shared" si="7"/>
        <v>0</v>
      </c>
      <c r="S18" s="29">
        <f t="shared" si="7"/>
        <v>0</v>
      </c>
      <c r="T18" s="29">
        <f t="shared" si="7"/>
        <v>0</v>
      </c>
      <c r="U18" s="29">
        <f t="shared" si="7"/>
        <v>0</v>
      </c>
      <c r="V18" s="29">
        <f t="shared" si="7"/>
        <v>0</v>
      </c>
      <c r="W18" s="29">
        <f t="shared" si="7"/>
        <v>0</v>
      </c>
      <c r="X18" s="29">
        <f t="shared" si="7"/>
        <v>1339147</v>
      </c>
      <c r="Y18"/>
    </row>
    <row r="19" spans="1:25" ht="20.25" customHeight="1">
      <c r="A19" s="30" t="s">
        <v>262</v>
      </c>
      <c r="B19" s="31" t="s">
        <v>273</v>
      </c>
      <c r="C19" s="32">
        <f t="shared" ref="C19:X19" si="8">SUM(C20:C21)</f>
        <v>1339147</v>
      </c>
      <c r="D19" s="32">
        <f t="shared" si="8"/>
        <v>1339147</v>
      </c>
      <c r="E19" s="32">
        <f t="shared" si="8"/>
        <v>0</v>
      </c>
      <c r="F19" s="32">
        <f t="shared" si="8"/>
        <v>0</v>
      </c>
      <c r="G19" s="32">
        <f t="shared" si="8"/>
        <v>0</v>
      </c>
      <c r="H19" s="32">
        <f t="shared" si="8"/>
        <v>0</v>
      </c>
      <c r="I19" s="32">
        <f t="shared" si="8"/>
        <v>0</v>
      </c>
      <c r="J19" s="32">
        <f t="shared" si="8"/>
        <v>0</v>
      </c>
      <c r="K19" s="32">
        <f t="shared" si="8"/>
        <v>0</v>
      </c>
      <c r="L19" s="32">
        <f t="shared" si="8"/>
        <v>0</v>
      </c>
      <c r="M19" s="32">
        <f t="shared" si="8"/>
        <v>0</v>
      </c>
      <c r="N19" s="32">
        <f t="shared" si="8"/>
        <v>0</v>
      </c>
      <c r="O19" s="32">
        <f t="shared" si="8"/>
        <v>0</v>
      </c>
      <c r="P19" s="32">
        <f t="shared" si="8"/>
        <v>0</v>
      </c>
      <c r="Q19" s="32">
        <f t="shared" si="8"/>
        <v>0</v>
      </c>
      <c r="R19" s="32">
        <f t="shared" si="8"/>
        <v>0</v>
      </c>
      <c r="S19" s="32">
        <f t="shared" si="8"/>
        <v>0</v>
      </c>
      <c r="T19" s="32">
        <f t="shared" si="8"/>
        <v>0</v>
      </c>
      <c r="U19" s="32">
        <f t="shared" si="8"/>
        <v>0</v>
      </c>
      <c r="V19" s="32">
        <f t="shared" si="8"/>
        <v>0</v>
      </c>
      <c r="W19" s="32">
        <f t="shared" si="8"/>
        <v>0</v>
      </c>
      <c r="X19" s="32">
        <f t="shared" si="8"/>
        <v>1339147</v>
      </c>
      <c r="Y19"/>
    </row>
    <row r="20" spans="1:25" ht="24.75" customHeight="1">
      <c r="A20" s="20" t="s">
        <v>284</v>
      </c>
      <c r="B20" s="23" t="s">
        <v>285</v>
      </c>
      <c r="C20" s="21">
        <v>1239147</v>
      </c>
      <c r="D20" s="21">
        <v>1239147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1239147</v>
      </c>
      <c r="Y20"/>
    </row>
    <row r="21" spans="1:25" ht="25.5" customHeight="1">
      <c r="A21" s="20" t="s">
        <v>226</v>
      </c>
      <c r="B21" s="23" t="s">
        <v>274</v>
      </c>
      <c r="C21" s="21">
        <v>100000</v>
      </c>
      <c r="D21" s="21">
        <v>100000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100000</v>
      </c>
      <c r="Y21"/>
    </row>
    <row r="22" spans="1:25" ht="20.25" customHeight="1">
      <c r="A22" s="27" t="s">
        <v>96</v>
      </c>
      <c r="B22" s="28" t="s">
        <v>97</v>
      </c>
      <c r="C22" s="29">
        <f t="shared" ref="C22:L23" si="9">C23</f>
        <v>174505</v>
      </c>
      <c r="D22" s="29">
        <f t="shared" si="9"/>
        <v>174505</v>
      </c>
      <c r="E22" s="29">
        <f t="shared" si="9"/>
        <v>0</v>
      </c>
      <c r="F22" s="29">
        <f t="shared" si="9"/>
        <v>0</v>
      </c>
      <c r="G22" s="29">
        <f t="shared" si="9"/>
        <v>0</v>
      </c>
      <c r="H22" s="29">
        <f t="shared" si="9"/>
        <v>0</v>
      </c>
      <c r="I22" s="29">
        <f t="shared" si="9"/>
        <v>0</v>
      </c>
      <c r="J22" s="29">
        <f t="shared" si="9"/>
        <v>0</v>
      </c>
      <c r="K22" s="29">
        <f t="shared" si="9"/>
        <v>0</v>
      </c>
      <c r="L22" s="29">
        <f t="shared" si="9"/>
        <v>0</v>
      </c>
      <c r="M22" s="29">
        <f t="shared" ref="M22:V23" si="10">M23</f>
        <v>0</v>
      </c>
      <c r="N22" s="29">
        <f t="shared" si="10"/>
        <v>0</v>
      </c>
      <c r="O22" s="29">
        <f t="shared" si="10"/>
        <v>0</v>
      </c>
      <c r="P22" s="29">
        <f t="shared" si="10"/>
        <v>0</v>
      </c>
      <c r="Q22" s="29">
        <f t="shared" si="10"/>
        <v>0</v>
      </c>
      <c r="R22" s="29">
        <f t="shared" si="10"/>
        <v>0</v>
      </c>
      <c r="S22" s="29">
        <f t="shared" si="10"/>
        <v>0</v>
      </c>
      <c r="T22" s="29">
        <f t="shared" si="10"/>
        <v>0</v>
      </c>
      <c r="U22" s="29">
        <f t="shared" si="10"/>
        <v>0</v>
      </c>
      <c r="V22" s="29">
        <f t="shared" si="10"/>
        <v>0</v>
      </c>
      <c r="W22" s="29">
        <f t="shared" ref="W22:X23" si="11">W23</f>
        <v>0</v>
      </c>
      <c r="X22" s="29">
        <f t="shared" si="11"/>
        <v>174505</v>
      </c>
      <c r="Y22"/>
    </row>
    <row r="23" spans="1:25" ht="20.25" customHeight="1">
      <c r="A23" s="30" t="s">
        <v>98</v>
      </c>
      <c r="B23" s="31" t="s">
        <v>99</v>
      </c>
      <c r="C23" s="32">
        <f t="shared" si="9"/>
        <v>174505</v>
      </c>
      <c r="D23" s="32">
        <f t="shared" si="9"/>
        <v>174505</v>
      </c>
      <c r="E23" s="32">
        <f t="shared" si="9"/>
        <v>0</v>
      </c>
      <c r="F23" s="32">
        <f t="shared" si="9"/>
        <v>0</v>
      </c>
      <c r="G23" s="32">
        <f t="shared" si="9"/>
        <v>0</v>
      </c>
      <c r="H23" s="32">
        <f t="shared" si="9"/>
        <v>0</v>
      </c>
      <c r="I23" s="32">
        <f t="shared" si="9"/>
        <v>0</v>
      </c>
      <c r="J23" s="32">
        <f t="shared" si="9"/>
        <v>0</v>
      </c>
      <c r="K23" s="32">
        <f t="shared" si="9"/>
        <v>0</v>
      </c>
      <c r="L23" s="32">
        <f t="shared" si="9"/>
        <v>0</v>
      </c>
      <c r="M23" s="32">
        <f t="shared" si="10"/>
        <v>0</v>
      </c>
      <c r="N23" s="32">
        <f t="shared" si="10"/>
        <v>0</v>
      </c>
      <c r="O23" s="32">
        <f t="shared" si="10"/>
        <v>0</v>
      </c>
      <c r="P23" s="32">
        <f t="shared" si="10"/>
        <v>0</v>
      </c>
      <c r="Q23" s="32">
        <f t="shared" si="10"/>
        <v>0</v>
      </c>
      <c r="R23" s="32">
        <f t="shared" si="10"/>
        <v>0</v>
      </c>
      <c r="S23" s="32">
        <f t="shared" si="10"/>
        <v>0</v>
      </c>
      <c r="T23" s="32">
        <f t="shared" si="10"/>
        <v>0</v>
      </c>
      <c r="U23" s="32">
        <f t="shared" si="10"/>
        <v>0</v>
      </c>
      <c r="V23" s="32">
        <f t="shared" si="10"/>
        <v>0</v>
      </c>
      <c r="W23" s="32">
        <f t="shared" si="11"/>
        <v>0</v>
      </c>
      <c r="X23" s="32">
        <f t="shared" si="11"/>
        <v>174505</v>
      </c>
      <c r="Y23"/>
    </row>
    <row r="24" spans="1:25" ht="20.25" customHeight="1">
      <c r="A24" s="20" t="s">
        <v>79</v>
      </c>
      <c r="B24" s="23" t="s">
        <v>100</v>
      </c>
      <c r="C24" s="21">
        <v>174505</v>
      </c>
      <c r="D24" s="21">
        <v>174505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174505</v>
      </c>
      <c r="Y24"/>
    </row>
    <row r="25" spans="1:25" ht="20.25" customHeight="1">
      <c r="A25" s="33"/>
      <c r="B25" s="34" t="s">
        <v>52</v>
      </c>
      <c r="C25" s="35">
        <f t="shared" ref="C25:X25" si="12">C7</f>
        <v>1754731</v>
      </c>
      <c r="D25" s="35">
        <f t="shared" si="12"/>
        <v>1754731</v>
      </c>
      <c r="E25" s="35">
        <f t="shared" si="12"/>
        <v>0</v>
      </c>
      <c r="F25" s="35">
        <f t="shared" si="12"/>
        <v>0</v>
      </c>
      <c r="G25" s="35">
        <f t="shared" si="12"/>
        <v>0</v>
      </c>
      <c r="H25" s="35">
        <f t="shared" si="12"/>
        <v>0</v>
      </c>
      <c r="I25" s="35">
        <f t="shared" si="12"/>
        <v>0</v>
      </c>
      <c r="J25" s="35">
        <f t="shared" si="12"/>
        <v>0</v>
      </c>
      <c r="K25" s="35">
        <f t="shared" si="12"/>
        <v>0</v>
      </c>
      <c r="L25" s="35">
        <f t="shared" si="12"/>
        <v>0</v>
      </c>
      <c r="M25" s="35">
        <f t="shared" si="12"/>
        <v>0</v>
      </c>
      <c r="N25" s="35">
        <f t="shared" si="12"/>
        <v>0</v>
      </c>
      <c r="O25" s="35">
        <f t="shared" si="12"/>
        <v>0</v>
      </c>
      <c r="P25" s="35">
        <f t="shared" si="12"/>
        <v>0</v>
      </c>
      <c r="Q25" s="35">
        <f t="shared" si="12"/>
        <v>0</v>
      </c>
      <c r="R25" s="35">
        <f t="shared" si="12"/>
        <v>0</v>
      </c>
      <c r="S25" s="35">
        <f t="shared" si="12"/>
        <v>0</v>
      </c>
      <c r="T25" s="35">
        <f t="shared" si="12"/>
        <v>0</v>
      </c>
      <c r="U25" s="35">
        <f t="shared" si="12"/>
        <v>0</v>
      </c>
      <c r="V25" s="35">
        <f t="shared" si="12"/>
        <v>0</v>
      </c>
      <c r="W25" s="35">
        <f t="shared" si="12"/>
        <v>0</v>
      </c>
      <c r="X25" s="35">
        <f t="shared" si="12"/>
        <v>1754731</v>
      </c>
      <c r="Y25"/>
    </row>
    <row r="26" spans="1:25" ht="20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1:25" ht="20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</sheetData>
  <sheetProtection formatCells="0" formatColumns="0" formatRows="0"/>
  <mergeCells count="32">
    <mergeCell ref="A1:C1"/>
    <mergeCell ref="A2:X2"/>
    <mergeCell ref="A3:C3"/>
    <mergeCell ref="A4:A6"/>
    <mergeCell ref="B4:B6"/>
    <mergeCell ref="C4:E4"/>
    <mergeCell ref="F4:H4"/>
    <mergeCell ref="I4:K4"/>
    <mergeCell ref="L4:N4"/>
    <mergeCell ref="O4:O6"/>
    <mergeCell ref="X4:X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V5:V6"/>
    <mergeCell ref="L5:L6"/>
    <mergeCell ref="M5:M6"/>
    <mergeCell ref="N5:N6"/>
    <mergeCell ref="W5:W6"/>
    <mergeCell ref="P4:P6"/>
    <mergeCell ref="Q4:Q6"/>
    <mergeCell ref="R4:R6"/>
    <mergeCell ref="S4:W4"/>
    <mergeCell ref="S5:S6"/>
    <mergeCell ref="T5:T6"/>
    <mergeCell ref="U5:U6"/>
  </mergeCells>
  <phoneticPr fontId="2" type="noConversion"/>
  <printOptions horizontalCentered="1"/>
  <pageMargins left="0.54" right="0.6" top="0.46" bottom="0.74803149606299213" header="0.31496062992125984" footer="0.31496062992125984"/>
  <pageSetup paperSize="9" scale="61" orientation="landscape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7"/>
  <sheetViews>
    <sheetView showGridLines="0" showZeros="0" workbookViewId="0">
      <selection activeCell="K28" sqref="K28"/>
    </sheetView>
  </sheetViews>
  <sheetFormatPr defaultRowHeight="13.5"/>
  <cols>
    <col min="1" max="1" width="25.75" customWidth="1"/>
    <col min="2" max="2" width="9" customWidth="1"/>
    <col min="3" max="3" width="28.875" customWidth="1"/>
    <col min="4" max="4" width="15.125" customWidth="1"/>
    <col min="5" max="5" width="16.75" customWidth="1"/>
    <col min="6" max="6" width="18" customWidth="1"/>
  </cols>
  <sheetData>
    <row r="1" spans="1:10" ht="13.5" customHeight="1">
      <c r="A1" s="109"/>
      <c r="B1" s="109"/>
      <c r="C1" s="109"/>
      <c r="D1" s="109"/>
      <c r="E1" s="109"/>
      <c r="F1" s="109"/>
      <c r="G1" s="109"/>
      <c r="H1" s="109"/>
      <c r="I1" s="109"/>
      <c r="J1" s="109"/>
    </row>
    <row r="2" spans="1:10" ht="42" customHeight="1">
      <c r="A2" s="155" t="s">
        <v>228</v>
      </c>
      <c r="B2" s="155"/>
      <c r="C2" s="155"/>
      <c r="D2" s="155"/>
      <c r="E2" s="155"/>
      <c r="F2" s="155"/>
      <c r="G2" s="116"/>
      <c r="H2" s="116"/>
      <c r="I2" s="116"/>
      <c r="J2" s="116"/>
    </row>
    <row r="3" spans="1:10" ht="13.5" customHeight="1">
      <c r="A3" s="56" t="s">
        <v>290</v>
      </c>
      <c r="B3" s="119"/>
      <c r="C3" s="119"/>
      <c r="D3" s="120" t="s">
        <v>0</v>
      </c>
      <c r="E3" s="116"/>
      <c r="F3" s="116"/>
      <c r="G3" s="116"/>
      <c r="H3" s="116"/>
      <c r="I3" s="116"/>
      <c r="J3" s="116"/>
    </row>
    <row r="4" spans="1:10" ht="25.5" customHeight="1">
      <c r="A4" s="121" t="s">
        <v>62</v>
      </c>
      <c r="B4" s="121" t="s">
        <v>63</v>
      </c>
      <c r="C4" s="121" t="s">
        <v>64</v>
      </c>
      <c r="D4" s="121" t="s">
        <v>229</v>
      </c>
      <c r="E4" s="122" t="s">
        <v>230</v>
      </c>
      <c r="F4" s="121" t="s">
        <v>231</v>
      </c>
      <c r="G4" s="116"/>
      <c r="H4" s="116"/>
      <c r="I4" s="116"/>
      <c r="J4" s="116"/>
    </row>
    <row r="5" spans="1:10" ht="25.5" customHeight="1">
      <c r="A5" s="121" t="s">
        <v>78</v>
      </c>
      <c r="B5" s="121" t="s">
        <v>78</v>
      </c>
      <c r="C5" s="121" t="s">
        <v>78</v>
      </c>
      <c r="D5" s="121">
        <v>1</v>
      </c>
      <c r="E5" s="121">
        <v>2</v>
      </c>
      <c r="F5" s="121" t="s">
        <v>232</v>
      </c>
      <c r="G5" s="116"/>
      <c r="H5" s="116"/>
      <c r="I5" s="116"/>
      <c r="J5" s="116"/>
    </row>
    <row r="6" spans="1:10" s="5" customFormat="1" ht="25.5" customHeight="1">
      <c r="A6" s="41" t="s">
        <v>52</v>
      </c>
      <c r="B6" s="42"/>
      <c r="C6" s="43"/>
      <c r="D6" s="44">
        <f>D7+D21+D28</f>
        <v>1754731</v>
      </c>
      <c r="E6" s="45">
        <f>E7+E21+E28</f>
        <v>0</v>
      </c>
      <c r="F6" s="44">
        <f>D6-E6</f>
        <v>1754731</v>
      </c>
      <c r="G6" s="118"/>
      <c r="H6" s="118"/>
      <c r="I6" s="118"/>
      <c r="J6" s="117"/>
    </row>
    <row r="7" spans="1:10" ht="25.5" customHeight="1">
      <c r="A7" s="46" t="s">
        <v>101</v>
      </c>
      <c r="B7" s="47"/>
      <c r="C7" s="48"/>
      <c r="D7" s="49">
        <f>D8+D19</f>
        <v>1502180</v>
      </c>
      <c r="E7" s="50">
        <f>E8+E19</f>
        <v>0</v>
      </c>
      <c r="F7" s="49">
        <f t="shared" ref="F7:F31" si="0">D7-E7</f>
        <v>1502180</v>
      </c>
    </row>
    <row r="8" spans="1:10" ht="25.5" customHeight="1">
      <c r="A8" s="51" t="s">
        <v>102</v>
      </c>
      <c r="B8" s="52"/>
      <c r="C8" s="53"/>
      <c r="D8" s="54">
        <f>SUM(D9:D18)</f>
        <v>1327675</v>
      </c>
      <c r="E8" s="55">
        <f>SUM(E9:E18)</f>
        <v>0</v>
      </c>
      <c r="F8" s="54">
        <f t="shared" si="0"/>
        <v>1327675</v>
      </c>
    </row>
    <row r="9" spans="1:10" ht="25.5" customHeight="1">
      <c r="A9" s="36" t="s">
        <v>103</v>
      </c>
      <c r="B9" s="37">
        <v>2200150</v>
      </c>
      <c r="C9" s="38" t="s">
        <v>287</v>
      </c>
      <c r="D9" s="39">
        <v>399840</v>
      </c>
      <c r="E9" s="40">
        <v>0</v>
      </c>
      <c r="F9" s="39">
        <f t="shared" si="0"/>
        <v>399840</v>
      </c>
    </row>
    <row r="10" spans="1:10" ht="25.5" customHeight="1">
      <c r="A10" s="36" t="s">
        <v>104</v>
      </c>
      <c r="B10" s="37">
        <v>2200150</v>
      </c>
      <c r="C10" s="38" t="s">
        <v>287</v>
      </c>
      <c r="D10" s="39">
        <v>259200</v>
      </c>
      <c r="E10" s="40">
        <v>0</v>
      </c>
      <c r="F10" s="39">
        <f t="shared" si="0"/>
        <v>259200</v>
      </c>
    </row>
    <row r="11" spans="1:10" ht="25.5" customHeight="1">
      <c r="A11" s="36" t="s">
        <v>105</v>
      </c>
      <c r="B11" s="37">
        <v>2200150</v>
      </c>
      <c r="C11" s="38" t="s">
        <v>287</v>
      </c>
      <c r="D11" s="39">
        <v>33320</v>
      </c>
      <c r="E11" s="40">
        <v>0</v>
      </c>
      <c r="F11" s="39">
        <f t="shared" si="0"/>
        <v>33320</v>
      </c>
    </row>
    <row r="12" spans="1:10" ht="25.5" customHeight="1">
      <c r="A12" s="36" t="s">
        <v>263</v>
      </c>
      <c r="B12" s="37">
        <v>2200150</v>
      </c>
      <c r="C12" s="38" t="s">
        <v>287</v>
      </c>
      <c r="D12" s="39">
        <v>260196</v>
      </c>
      <c r="E12" s="40">
        <v>0</v>
      </c>
      <c r="F12" s="39">
        <f t="shared" si="0"/>
        <v>260196</v>
      </c>
    </row>
    <row r="13" spans="1:10" ht="25.5" customHeight="1">
      <c r="A13" s="36" t="s">
        <v>264</v>
      </c>
      <c r="B13" s="37">
        <v>2200150</v>
      </c>
      <c r="C13" s="38" t="s">
        <v>287</v>
      </c>
      <c r="D13" s="39">
        <v>134040</v>
      </c>
      <c r="E13" s="40">
        <v>0</v>
      </c>
      <c r="F13" s="39">
        <f t="shared" si="0"/>
        <v>134040</v>
      </c>
    </row>
    <row r="14" spans="1:10" ht="25.5" customHeight="1">
      <c r="A14" s="36" t="s">
        <v>106</v>
      </c>
      <c r="B14" s="37">
        <v>2082702</v>
      </c>
      <c r="C14" s="38" t="s">
        <v>107</v>
      </c>
      <c r="D14" s="39">
        <v>4305</v>
      </c>
      <c r="E14" s="40">
        <v>0</v>
      </c>
      <c r="F14" s="39">
        <f t="shared" si="0"/>
        <v>4305</v>
      </c>
    </row>
    <row r="15" spans="1:10" ht="25.5" customHeight="1">
      <c r="A15" s="36" t="s">
        <v>108</v>
      </c>
      <c r="B15" s="37">
        <v>2082703</v>
      </c>
      <c r="C15" s="38" t="s">
        <v>109</v>
      </c>
      <c r="D15" s="39">
        <v>4305</v>
      </c>
      <c r="E15" s="40">
        <v>0</v>
      </c>
      <c r="F15" s="39">
        <f t="shared" si="0"/>
        <v>4305</v>
      </c>
    </row>
    <row r="16" spans="1:10" ht="25.5" customHeight="1">
      <c r="A16" s="36" t="s">
        <v>233</v>
      </c>
      <c r="B16" s="37">
        <v>2082701</v>
      </c>
      <c r="C16" s="38" t="s">
        <v>234</v>
      </c>
      <c r="D16" s="39">
        <v>8610</v>
      </c>
      <c r="E16" s="40">
        <v>0</v>
      </c>
      <c r="F16" s="39">
        <f t="shared" si="0"/>
        <v>8610</v>
      </c>
    </row>
    <row r="17" spans="1:6" ht="25.5" customHeight="1">
      <c r="A17" s="36" t="s">
        <v>110</v>
      </c>
      <c r="B17" s="37">
        <v>2080505</v>
      </c>
      <c r="C17" s="38" t="s">
        <v>111</v>
      </c>
      <c r="D17" s="39">
        <v>172199</v>
      </c>
      <c r="E17" s="40">
        <v>0</v>
      </c>
      <c r="F17" s="39">
        <f t="shared" si="0"/>
        <v>172199</v>
      </c>
    </row>
    <row r="18" spans="1:6" ht="25.5" customHeight="1">
      <c r="A18" s="36" t="s">
        <v>112</v>
      </c>
      <c r="B18" s="37">
        <v>2101102</v>
      </c>
      <c r="C18" s="38" t="s">
        <v>267</v>
      </c>
      <c r="D18" s="39">
        <v>51660</v>
      </c>
      <c r="E18" s="40">
        <v>0</v>
      </c>
      <c r="F18" s="39">
        <f t="shared" si="0"/>
        <v>51660</v>
      </c>
    </row>
    <row r="19" spans="1:6" ht="25.5" customHeight="1">
      <c r="A19" s="51" t="s">
        <v>113</v>
      </c>
      <c r="B19" s="52"/>
      <c r="C19" s="53"/>
      <c r="D19" s="54">
        <f>D20</f>
        <v>174505</v>
      </c>
      <c r="E19" s="55">
        <f>E20</f>
        <v>0</v>
      </c>
      <c r="F19" s="54">
        <f t="shared" si="0"/>
        <v>174505</v>
      </c>
    </row>
    <row r="20" spans="1:6" ht="25.5" customHeight="1">
      <c r="A20" s="36" t="s">
        <v>114</v>
      </c>
      <c r="B20" s="37">
        <v>2210201</v>
      </c>
      <c r="C20" s="38" t="s">
        <v>115</v>
      </c>
      <c r="D20" s="39">
        <v>174505</v>
      </c>
      <c r="E20" s="40">
        <v>0</v>
      </c>
      <c r="F20" s="39">
        <f t="shared" si="0"/>
        <v>174505</v>
      </c>
    </row>
    <row r="21" spans="1:6" ht="25.5" customHeight="1">
      <c r="A21" s="46" t="s">
        <v>116</v>
      </c>
      <c r="B21" s="47"/>
      <c r="C21" s="48"/>
      <c r="D21" s="49">
        <f>D22+D24+D26</f>
        <v>152551</v>
      </c>
      <c r="E21" s="50">
        <f>E22+E24+E26</f>
        <v>0</v>
      </c>
      <c r="F21" s="49">
        <f t="shared" si="0"/>
        <v>152551</v>
      </c>
    </row>
    <row r="22" spans="1:6" ht="25.5" customHeight="1">
      <c r="A22" s="51" t="s">
        <v>117</v>
      </c>
      <c r="B22" s="52"/>
      <c r="C22" s="53"/>
      <c r="D22" s="54">
        <f>D23</f>
        <v>128000</v>
      </c>
      <c r="E22" s="55">
        <f>E23</f>
        <v>0</v>
      </c>
      <c r="F22" s="54">
        <f t="shared" si="0"/>
        <v>128000</v>
      </c>
    </row>
    <row r="23" spans="1:6" ht="25.5" customHeight="1">
      <c r="A23" s="36" t="s">
        <v>118</v>
      </c>
      <c r="B23" s="37">
        <v>2200150</v>
      </c>
      <c r="C23" s="38" t="s">
        <v>287</v>
      </c>
      <c r="D23" s="39">
        <v>128000</v>
      </c>
      <c r="E23" s="40">
        <v>0</v>
      </c>
      <c r="F23" s="39">
        <f t="shared" si="0"/>
        <v>128000</v>
      </c>
    </row>
    <row r="24" spans="1:6" ht="25.5" customHeight="1">
      <c r="A24" s="51" t="s">
        <v>119</v>
      </c>
      <c r="B24" s="52"/>
      <c r="C24" s="53"/>
      <c r="D24" s="54">
        <f>D25</f>
        <v>16554</v>
      </c>
      <c r="E24" s="55">
        <f>E25</f>
        <v>0</v>
      </c>
      <c r="F24" s="54">
        <f t="shared" si="0"/>
        <v>16554</v>
      </c>
    </row>
    <row r="25" spans="1:6" ht="25.5" customHeight="1">
      <c r="A25" s="36" t="s">
        <v>120</v>
      </c>
      <c r="B25" s="37">
        <v>2200150</v>
      </c>
      <c r="C25" s="38" t="s">
        <v>287</v>
      </c>
      <c r="D25" s="39">
        <v>16554</v>
      </c>
      <c r="E25" s="40">
        <v>0</v>
      </c>
      <c r="F25" s="39">
        <f t="shared" si="0"/>
        <v>16554</v>
      </c>
    </row>
    <row r="26" spans="1:6" ht="25.5" customHeight="1">
      <c r="A26" s="51" t="s">
        <v>121</v>
      </c>
      <c r="B26" s="52"/>
      <c r="C26" s="53"/>
      <c r="D26" s="54">
        <f>D27</f>
        <v>7997</v>
      </c>
      <c r="E26" s="55">
        <f>E27</f>
        <v>0</v>
      </c>
      <c r="F26" s="54">
        <f t="shared" si="0"/>
        <v>7997</v>
      </c>
    </row>
    <row r="27" spans="1:6" ht="25.5" customHeight="1">
      <c r="A27" s="36" t="s">
        <v>122</v>
      </c>
      <c r="B27" s="37">
        <v>2200150</v>
      </c>
      <c r="C27" s="38" t="s">
        <v>287</v>
      </c>
      <c r="D27" s="39">
        <v>7997</v>
      </c>
      <c r="E27" s="40">
        <v>0</v>
      </c>
      <c r="F27" s="39">
        <f t="shared" si="0"/>
        <v>7997</v>
      </c>
    </row>
    <row r="28" spans="1:6" ht="25.5" customHeight="1">
      <c r="A28" s="46" t="s">
        <v>123</v>
      </c>
      <c r="B28" s="47"/>
      <c r="C28" s="48"/>
      <c r="D28" s="49">
        <f>D29</f>
        <v>100000</v>
      </c>
      <c r="E28" s="50">
        <f>E29</f>
        <v>0</v>
      </c>
      <c r="F28" s="49">
        <f t="shared" si="0"/>
        <v>100000</v>
      </c>
    </row>
    <row r="29" spans="1:6" ht="25.5" customHeight="1">
      <c r="A29" s="51" t="s">
        <v>124</v>
      </c>
      <c r="B29" s="52"/>
      <c r="C29" s="53"/>
      <c r="D29" s="54">
        <f>SUM(D30:D31)</f>
        <v>100000</v>
      </c>
      <c r="E29" s="55">
        <f>SUM(E30:E31)</f>
        <v>0</v>
      </c>
      <c r="F29" s="54">
        <f t="shared" si="0"/>
        <v>100000</v>
      </c>
    </row>
    <row r="30" spans="1:6" ht="25.5" customHeight="1">
      <c r="A30" s="36" t="s">
        <v>288</v>
      </c>
      <c r="B30" s="37">
        <v>2200199</v>
      </c>
      <c r="C30" s="38" t="s">
        <v>275</v>
      </c>
      <c r="D30" s="39">
        <v>30000</v>
      </c>
      <c r="E30" s="40">
        <v>0</v>
      </c>
      <c r="F30" s="39">
        <f t="shared" si="0"/>
        <v>30000</v>
      </c>
    </row>
    <row r="31" spans="1:6" ht="25.5" customHeight="1">
      <c r="A31" s="36" t="s">
        <v>289</v>
      </c>
      <c r="B31" s="37">
        <v>2200199</v>
      </c>
      <c r="C31" s="38" t="s">
        <v>275</v>
      </c>
      <c r="D31" s="39">
        <v>70000</v>
      </c>
      <c r="E31" s="40">
        <v>0</v>
      </c>
      <c r="F31" s="39">
        <f t="shared" si="0"/>
        <v>70000</v>
      </c>
    </row>
    <row r="32" spans="1:6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</sheetData>
  <sheetProtection formatCells="0" formatColumns="0" formatRows="0"/>
  <mergeCells count="1">
    <mergeCell ref="A2:F2"/>
  </mergeCells>
  <phoneticPr fontId="33" type="noConversion"/>
  <pageMargins left="0.7" right="0.7" top="0.75" bottom="0.75" header="0.3" footer="0.3"/>
  <pageSetup paperSize="9" scale="78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showGridLines="0" showZeros="0" topLeftCell="C1" workbookViewId="0">
      <selection activeCell="A3" sqref="A3"/>
    </sheetView>
  </sheetViews>
  <sheetFormatPr defaultRowHeight="13.5"/>
  <cols>
    <col min="1" max="1" width="10.75" customWidth="1"/>
    <col min="2" max="2" width="29.75" customWidth="1"/>
    <col min="3" max="3" width="20.75" customWidth="1"/>
    <col min="4" max="5" width="15" customWidth="1"/>
    <col min="6" max="6" width="14" customWidth="1"/>
    <col min="7" max="7" width="15.875" customWidth="1"/>
    <col min="8" max="8" width="15" customWidth="1"/>
    <col min="9" max="9" width="11.5" customWidth="1"/>
    <col min="10" max="10" width="16.25" customWidth="1"/>
    <col min="11" max="11" width="13.375" customWidth="1"/>
  </cols>
  <sheetData>
    <row r="1" spans="1:11" ht="13.5" customHeight="1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ht="27" customHeight="1">
      <c r="A2" s="156" t="s">
        <v>235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</row>
    <row r="3" spans="1:11" ht="22.5" customHeight="1">
      <c r="A3" s="126" t="s">
        <v>300</v>
      </c>
      <c r="B3" s="123"/>
      <c r="C3" s="123"/>
      <c r="D3" s="123"/>
      <c r="E3" s="123"/>
      <c r="F3" s="123"/>
      <c r="G3" s="123"/>
      <c r="H3" s="123"/>
      <c r="I3" s="123"/>
      <c r="J3" s="123"/>
      <c r="K3" s="124" t="s">
        <v>0</v>
      </c>
    </row>
    <row r="4" spans="1:11" ht="21" customHeight="1">
      <c r="A4" s="157" t="s">
        <v>63</v>
      </c>
      <c r="B4" s="160" t="s">
        <v>236</v>
      </c>
      <c r="C4" s="160" t="s">
        <v>54</v>
      </c>
      <c r="D4" s="163" t="s">
        <v>237</v>
      </c>
      <c r="E4" s="164"/>
      <c r="F4" s="164"/>
      <c r="G4" s="164"/>
      <c r="H4" s="164"/>
      <c r="I4" s="164"/>
      <c r="J4" s="164"/>
      <c r="K4" s="165"/>
    </row>
    <row r="5" spans="1:11" ht="21" customHeight="1">
      <c r="A5" s="158"/>
      <c r="B5" s="161"/>
      <c r="C5" s="161"/>
      <c r="D5" s="166" t="s">
        <v>55</v>
      </c>
      <c r="E5" s="163" t="s">
        <v>238</v>
      </c>
      <c r="F5" s="164"/>
      <c r="G5" s="164"/>
      <c r="H5" s="168"/>
      <c r="I5" s="169" t="s">
        <v>53</v>
      </c>
      <c r="J5" s="164"/>
      <c r="K5" s="165"/>
    </row>
    <row r="6" spans="1:11" ht="21" customHeight="1">
      <c r="A6" s="159"/>
      <c r="B6" s="162"/>
      <c r="C6" s="162"/>
      <c r="D6" s="167"/>
      <c r="E6" s="127" t="s">
        <v>56</v>
      </c>
      <c r="F6" s="127" t="s">
        <v>57</v>
      </c>
      <c r="G6" s="127" t="s">
        <v>58</v>
      </c>
      <c r="H6" s="127" t="s">
        <v>59</v>
      </c>
      <c r="I6" s="127" t="s">
        <v>60</v>
      </c>
      <c r="J6" s="127" t="s">
        <v>194</v>
      </c>
      <c r="K6" s="127" t="s">
        <v>61</v>
      </c>
    </row>
    <row r="7" spans="1:11" ht="19.5" customHeight="1">
      <c r="A7" s="125" t="s">
        <v>78</v>
      </c>
      <c r="B7" s="125" t="s">
        <v>78</v>
      </c>
      <c r="C7" s="125" t="s">
        <v>78</v>
      </c>
      <c r="D7" s="125" t="s">
        <v>239</v>
      </c>
      <c r="E7" s="125" t="s">
        <v>240</v>
      </c>
      <c r="F7" s="125">
        <v>3</v>
      </c>
      <c r="G7" s="125">
        <v>4</v>
      </c>
      <c r="H7" s="125">
        <v>5</v>
      </c>
      <c r="I7" s="125" t="s">
        <v>241</v>
      </c>
      <c r="J7" s="125">
        <v>7</v>
      </c>
      <c r="K7" s="125">
        <v>8</v>
      </c>
    </row>
    <row r="8" spans="1:11" s="5" customFormat="1" ht="28.5" customHeight="1">
      <c r="A8" s="60"/>
      <c r="B8" s="61" t="s">
        <v>52</v>
      </c>
      <c r="C8" s="60"/>
      <c r="D8" s="62">
        <f t="shared" ref="D8:K9" si="0">D9</f>
        <v>100000</v>
      </c>
      <c r="E8" s="62">
        <f t="shared" si="0"/>
        <v>100000</v>
      </c>
      <c r="F8" s="62">
        <f t="shared" si="0"/>
        <v>0</v>
      </c>
      <c r="G8" s="62">
        <f t="shared" si="0"/>
        <v>0</v>
      </c>
      <c r="H8" s="62">
        <f t="shared" si="0"/>
        <v>100000</v>
      </c>
      <c r="I8" s="62">
        <f t="shared" si="0"/>
        <v>0</v>
      </c>
      <c r="J8" s="62">
        <f t="shared" si="0"/>
        <v>0</v>
      </c>
      <c r="K8" s="62">
        <f t="shared" si="0"/>
        <v>0</v>
      </c>
    </row>
    <row r="9" spans="1:11" ht="28.5" customHeight="1">
      <c r="A9" s="63"/>
      <c r="B9" s="64" t="s">
        <v>125</v>
      </c>
      <c r="C9" s="63"/>
      <c r="D9" s="65">
        <f t="shared" si="0"/>
        <v>100000</v>
      </c>
      <c r="E9" s="65">
        <f t="shared" si="0"/>
        <v>100000</v>
      </c>
      <c r="F9" s="65">
        <f t="shared" si="0"/>
        <v>0</v>
      </c>
      <c r="G9" s="65">
        <f t="shared" si="0"/>
        <v>0</v>
      </c>
      <c r="H9" s="65">
        <f t="shared" si="0"/>
        <v>100000</v>
      </c>
      <c r="I9" s="65">
        <f t="shared" si="0"/>
        <v>0</v>
      </c>
      <c r="J9" s="65">
        <f t="shared" si="0"/>
        <v>0</v>
      </c>
      <c r="K9" s="65">
        <f t="shared" si="0"/>
        <v>0</v>
      </c>
    </row>
    <row r="10" spans="1:11" ht="28.5" customHeight="1">
      <c r="A10" s="66" t="s">
        <v>291</v>
      </c>
      <c r="B10" s="67" t="s">
        <v>292</v>
      </c>
      <c r="C10" s="66"/>
      <c r="D10" s="68">
        <f t="shared" ref="D10:K10" si="1">SUM(D11:D12)</f>
        <v>100000</v>
      </c>
      <c r="E10" s="68">
        <f t="shared" si="1"/>
        <v>100000</v>
      </c>
      <c r="F10" s="68">
        <f t="shared" si="1"/>
        <v>0</v>
      </c>
      <c r="G10" s="68">
        <f t="shared" si="1"/>
        <v>0</v>
      </c>
      <c r="H10" s="68">
        <f t="shared" si="1"/>
        <v>100000</v>
      </c>
      <c r="I10" s="68">
        <f t="shared" si="1"/>
        <v>0</v>
      </c>
      <c r="J10" s="68">
        <f t="shared" si="1"/>
        <v>0</v>
      </c>
      <c r="K10" s="68">
        <f t="shared" si="1"/>
        <v>0</v>
      </c>
    </row>
    <row r="11" spans="1:11" ht="28.5" customHeight="1">
      <c r="A11" s="57" t="s">
        <v>276</v>
      </c>
      <c r="B11" s="58" t="s">
        <v>277</v>
      </c>
      <c r="C11" s="57" t="s">
        <v>293</v>
      </c>
      <c r="D11" s="59">
        <v>70000</v>
      </c>
      <c r="E11" s="59">
        <v>70000</v>
      </c>
      <c r="F11" s="59">
        <v>0</v>
      </c>
      <c r="G11" s="59">
        <v>0</v>
      </c>
      <c r="H11" s="59">
        <v>70000</v>
      </c>
      <c r="I11" s="59">
        <v>0</v>
      </c>
      <c r="J11" s="59">
        <v>0</v>
      </c>
      <c r="K11" s="59">
        <v>0</v>
      </c>
    </row>
    <row r="12" spans="1:11" ht="28.5" customHeight="1">
      <c r="A12" s="57" t="s">
        <v>276</v>
      </c>
      <c r="B12" s="58" t="s">
        <v>277</v>
      </c>
      <c r="C12" s="57" t="s">
        <v>294</v>
      </c>
      <c r="D12" s="59">
        <v>30000</v>
      </c>
      <c r="E12" s="59">
        <v>30000</v>
      </c>
      <c r="F12" s="59">
        <v>0</v>
      </c>
      <c r="G12" s="59">
        <v>0</v>
      </c>
      <c r="H12" s="59">
        <v>30000</v>
      </c>
      <c r="I12" s="59">
        <v>0</v>
      </c>
      <c r="J12" s="59">
        <v>0</v>
      </c>
      <c r="K12" s="59">
        <v>0</v>
      </c>
    </row>
    <row r="13" spans="1:11" ht="22.5" customHeight="1"/>
    <row r="14" spans="1:11" ht="22.5" customHeight="1"/>
    <row r="15" spans="1:11" ht="22.5" customHeight="1"/>
    <row r="16" spans="1:11" ht="22.5" customHeight="1"/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  <row r="26" ht="22.5" customHeight="1"/>
    <row r="27" ht="22.5" customHeight="1"/>
    <row r="28" ht="22.5" customHeight="1"/>
  </sheetData>
  <sheetProtection formatCells="0" formatColumns="0" formatRows="0"/>
  <mergeCells count="8">
    <mergeCell ref="A2:K2"/>
    <mergeCell ref="A4:A6"/>
    <mergeCell ref="B4:B6"/>
    <mergeCell ref="C4:C6"/>
    <mergeCell ref="D4:K4"/>
    <mergeCell ref="D5:D6"/>
    <mergeCell ref="E5:H5"/>
    <mergeCell ref="I5:K5"/>
  </mergeCells>
  <phoneticPr fontId="3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horizontalDpi="100" verticalDpi="1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4"/>
  <sheetViews>
    <sheetView showGridLines="0" showZeros="0" workbookViewId="0">
      <selection activeCell="H46" sqref="H46"/>
    </sheetView>
  </sheetViews>
  <sheetFormatPr defaultRowHeight="13.5"/>
  <cols>
    <col min="1" max="1" width="15.875" customWidth="1"/>
    <col min="2" max="2" width="12.875" customWidth="1"/>
    <col min="3" max="3" width="30.75" customWidth="1"/>
    <col min="4" max="4" width="14.625" customWidth="1"/>
    <col min="5" max="14" width="10.875" customWidth="1"/>
    <col min="18" max="18" width="14" customWidth="1"/>
    <col min="19" max="19" width="14.875" customWidth="1"/>
  </cols>
  <sheetData>
    <row r="1" spans="1:19" ht="13.5" customHeight="1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</row>
    <row r="2" spans="1:19" ht="27" customHeight="1">
      <c r="A2" s="156" t="s">
        <v>242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</row>
    <row r="3" spans="1:19" ht="13.5" customHeight="1">
      <c r="A3" s="130" t="s">
        <v>299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9"/>
    </row>
    <row r="4" spans="1:19" ht="26.25" customHeight="1">
      <c r="A4" s="170" t="s">
        <v>62</v>
      </c>
      <c r="B4" s="170" t="s">
        <v>63</v>
      </c>
      <c r="C4" s="173" t="s">
        <v>64</v>
      </c>
      <c r="D4" s="173" t="s">
        <v>65</v>
      </c>
      <c r="E4" s="173" t="s">
        <v>66</v>
      </c>
      <c r="F4" s="173"/>
      <c r="G4" s="173"/>
      <c r="H4" s="174" t="s">
        <v>243</v>
      </c>
      <c r="I4" s="174"/>
      <c r="J4" s="174"/>
      <c r="K4" s="163" t="s">
        <v>244</v>
      </c>
      <c r="L4" s="164"/>
      <c r="M4" s="164"/>
      <c r="N4" s="164"/>
      <c r="O4" s="164"/>
      <c r="P4" s="164"/>
      <c r="Q4" s="165"/>
      <c r="R4" s="170" t="s">
        <v>245</v>
      </c>
      <c r="S4" s="170" t="s">
        <v>246</v>
      </c>
    </row>
    <row r="5" spans="1:19" ht="24.75" customHeight="1">
      <c r="A5" s="171"/>
      <c r="B5" s="171"/>
      <c r="C5" s="173"/>
      <c r="D5" s="173"/>
      <c r="E5" s="170" t="s">
        <v>67</v>
      </c>
      <c r="F5" s="170" t="s">
        <v>68</v>
      </c>
      <c r="G5" s="170" t="s">
        <v>69</v>
      </c>
      <c r="H5" s="173" t="s">
        <v>67</v>
      </c>
      <c r="I5" s="173" t="s">
        <v>70</v>
      </c>
      <c r="J5" s="173" t="s">
        <v>71</v>
      </c>
      <c r="K5" s="173" t="s">
        <v>67</v>
      </c>
      <c r="L5" s="173" t="s">
        <v>72</v>
      </c>
      <c r="M5" s="173" t="s">
        <v>73</v>
      </c>
      <c r="N5" s="173" t="s">
        <v>74</v>
      </c>
      <c r="O5" s="173" t="s">
        <v>75</v>
      </c>
      <c r="P5" s="173" t="s">
        <v>76</v>
      </c>
      <c r="Q5" s="173" t="s">
        <v>77</v>
      </c>
      <c r="R5" s="171"/>
      <c r="S5" s="171"/>
    </row>
    <row r="6" spans="1:19" ht="30" customHeight="1">
      <c r="A6" s="172"/>
      <c r="B6" s="172"/>
      <c r="C6" s="173"/>
      <c r="D6" s="173"/>
      <c r="E6" s="172"/>
      <c r="F6" s="172"/>
      <c r="G6" s="172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2"/>
      <c r="S6" s="172"/>
    </row>
    <row r="7" spans="1:19" ht="27.75" customHeight="1">
      <c r="A7" s="131" t="s">
        <v>78</v>
      </c>
      <c r="B7" s="131" t="s">
        <v>78</v>
      </c>
      <c r="C7" s="131" t="s">
        <v>78</v>
      </c>
      <c r="D7" s="131">
        <v>1</v>
      </c>
      <c r="E7" s="132" t="s">
        <v>247</v>
      </c>
      <c r="F7" s="131">
        <v>3</v>
      </c>
      <c r="G7" s="131">
        <v>4</v>
      </c>
      <c r="H7" s="132" t="s">
        <v>248</v>
      </c>
      <c r="I7" s="131">
        <v>6</v>
      </c>
      <c r="J7" s="131">
        <v>7</v>
      </c>
      <c r="K7" s="133" t="s">
        <v>249</v>
      </c>
      <c r="L7" s="131">
        <v>9</v>
      </c>
      <c r="M7" s="131">
        <v>10</v>
      </c>
      <c r="N7" s="131">
        <v>11</v>
      </c>
      <c r="O7" s="131">
        <v>12</v>
      </c>
      <c r="P7" s="131">
        <v>13</v>
      </c>
      <c r="Q7" s="131">
        <v>14</v>
      </c>
      <c r="R7" s="131" t="s">
        <v>250</v>
      </c>
      <c r="S7" s="131" t="s">
        <v>251</v>
      </c>
    </row>
    <row r="8" spans="1:19" s="5" customFormat="1" ht="20.25" customHeight="1">
      <c r="A8" s="71"/>
      <c r="B8" s="71"/>
      <c r="C8" s="72" t="s">
        <v>52</v>
      </c>
      <c r="D8" s="73">
        <f>D9+D20+D24+D38</f>
        <v>1754731</v>
      </c>
      <c r="E8" s="73">
        <f>F8+G8</f>
        <v>0</v>
      </c>
      <c r="F8" s="73">
        <f>F9+F20+F24+F38</f>
        <v>0</v>
      </c>
      <c r="G8" s="73"/>
      <c r="H8" s="73">
        <f>I8+J8</f>
        <v>16554</v>
      </c>
      <c r="I8" s="73">
        <f>I9+I20+I24+I38</f>
        <v>16554</v>
      </c>
      <c r="J8" s="73">
        <f>J9+J20+J24+J38</f>
        <v>0</v>
      </c>
      <c r="K8" s="73">
        <f>L8+M8+N8+O8+P8+Q8</f>
        <v>167360</v>
      </c>
      <c r="L8" s="73">
        <f>L9+L20+L24+L38</f>
        <v>134040</v>
      </c>
      <c r="M8" s="73">
        <f>M9+M20+M24+M38</f>
        <v>33320</v>
      </c>
      <c r="N8" s="73">
        <f>N9+N20+N24+N38</f>
        <v>0</v>
      </c>
      <c r="O8" s="73">
        <f>O9+O20+O24+O38</f>
        <v>0</v>
      </c>
      <c r="P8" s="73"/>
      <c r="Q8" s="73">
        <f>Q9+Q20+Q24+Q38</f>
        <v>0</v>
      </c>
      <c r="R8" s="73">
        <f>D8-E8-H8-K8</f>
        <v>1570817</v>
      </c>
      <c r="S8" s="73">
        <f>D8-E8</f>
        <v>1754731</v>
      </c>
    </row>
    <row r="9" spans="1:19" ht="20.25" customHeight="1">
      <c r="A9" s="74"/>
      <c r="B9" s="74"/>
      <c r="C9" s="75" t="s">
        <v>131</v>
      </c>
      <c r="D9" s="76">
        <f>D10+D13</f>
        <v>189419</v>
      </c>
      <c r="E9" s="76">
        <f t="shared" ref="E9:E41" si="0">F9+G9</f>
        <v>0</v>
      </c>
      <c r="F9" s="76">
        <f>F10+F13</f>
        <v>0</v>
      </c>
      <c r="G9" s="76"/>
      <c r="H9" s="76">
        <f t="shared" ref="H9:H40" si="1">I9+J9</f>
        <v>0</v>
      </c>
      <c r="I9" s="76">
        <f>I10+I13</f>
        <v>0</v>
      </c>
      <c r="J9" s="76">
        <f>J10+J13</f>
        <v>0</v>
      </c>
      <c r="K9" s="76">
        <f t="shared" ref="K9:K41" si="2">L9+M9+N9+O9+P9+Q9</f>
        <v>0</v>
      </c>
      <c r="L9" s="76">
        <f>L10+L13</f>
        <v>0</v>
      </c>
      <c r="M9" s="76">
        <f>M10+M13</f>
        <v>0</v>
      </c>
      <c r="N9" s="76">
        <f>N10+N13</f>
        <v>0</v>
      </c>
      <c r="O9" s="76">
        <f>O10+O13</f>
        <v>0</v>
      </c>
      <c r="P9" s="76"/>
      <c r="Q9" s="76">
        <f>Q10+Q13</f>
        <v>0</v>
      </c>
      <c r="R9" s="76">
        <f t="shared" ref="R9:R41" si="3">D9-E9-H9-K9</f>
        <v>189419</v>
      </c>
      <c r="S9" s="76">
        <f t="shared" ref="S9:S41" si="4">D9-E9</f>
        <v>189419</v>
      </c>
    </row>
    <row r="10" spans="1:19" ht="20.25" customHeight="1">
      <c r="A10" s="77"/>
      <c r="B10" s="77"/>
      <c r="C10" s="78"/>
      <c r="D10" s="79">
        <f>D11</f>
        <v>172199</v>
      </c>
      <c r="E10" s="79">
        <f t="shared" si="0"/>
        <v>0</v>
      </c>
      <c r="F10" s="79">
        <f>F11</f>
        <v>0</v>
      </c>
      <c r="G10" s="79"/>
      <c r="H10" s="79">
        <f t="shared" si="1"/>
        <v>0</v>
      </c>
      <c r="I10" s="79">
        <f>I11</f>
        <v>0</v>
      </c>
      <c r="J10" s="79">
        <f>J11</f>
        <v>0</v>
      </c>
      <c r="K10" s="79">
        <f t="shared" si="2"/>
        <v>0</v>
      </c>
      <c r="L10" s="79">
        <f t="shared" ref="L10:O11" si="5">L11</f>
        <v>0</v>
      </c>
      <c r="M10" s="79">
        <f t="shared" si="5"/>
        <v>0</v>
      </c>
      <c r="N10" s="79">
        <f t="shared" si="5"/>
        <v>0</v>
      </c>
      <c r="O10" s="79">
        <f t="shared" si="5"/>
        <v>0</v>
      </c>
      <c r="P10" s="79"/>
      <c r="Q10" s="79">
        <f>Q11</f>
        <v>0</v>
      </c>
      <c r="R10" s="79">
        <f t="shared" si="3"/>
        <v>172199</v>
      </c>
      <c r="S10" s="79">
        <f t="shared" si="4"/>
        <v>172199</v>
      </c>
    </row>
    <row r="11" spans="1:19" ht="20.25" customHeight="1">
      <c r="A11" s="80"/>
      <c r="B11" s="80"/>
      <c r="C11" s="81" t="s">
        <v>132</v>
      </c>
      <c r="D11" s="82">
        <f>D12</f>
        <v>172199</v>
      </c>
      <c r="E11" s="82">
        <f t="shared" si="0"/>
        <v>0</v>
      </c>
      <c r="F11" s="82">
        <f>F12</f>
        <v>0</v>
      </c>
      <c r="G11" s="82"/>
      <c r="H11" s="82">
        <f t="shared" si="1"/>
        <v>0</v>
      </c>
      <c r="I11" s="82">
        <f>I12</f>
        <v>0</v>
      </c>
      <c r="J11" s="82">
        <f>J12</f>
        <v>0</v>
      </c>
      <c r="K11" s="82">
        <f t="shared" si="2"/>
        <v>0</v>
      </c>
      <c r="L11" s="82">
        <f t="shared" si="5"/>
        <v>0</v>
      </c>
      <c r="M11" s="82">
        <f t="shared" si="5"/>
        <v>0</v>
      </c>
      <c r="N11" s="82">
        <f t="shared" si="5"/>
        <v>0</v>
      </c>
      <c r="O11" s="82">
        <f t="shared" si="5"/>
        <v>0</v>
      </c>
      <c r="P11" s="82"/>
      <c r="Q11" s="82">
        <f>Q12</f>
        <v>0</v>
      </c>
      <c r="R11" s="82">
        <f t="shared" si="3"/>
        <v>172199</v>
      </c>
      <c r="S11" s="82">
        <f t="shared" si="4"/>
        <v>172199</v>
      </c>
    </row>
    <row r="12" spans="1:19" ht="20.25" customHeight="1">
      <c r="A12" s="69" t="s">
        <v>133</v>
      </c>
      <c r="B12" s="69" t="s">
        <v>134</v>
      </c>
      <c r="C12" s="70" t="s">
        <v>135</v>
      </c>
      <c r="D12" s="134">
        <v>172199</v>
      </c>
      <c r="E12" s="134">
        <f t="shared" si="0"/>
        <v>0</v>
      </c>
      <c r="F12" s="134">
        <v>0</v>
      </c>
      <c r="G12" s="134"/>
      <c r="H12" s="134">
        <f t="shared" si="1"/>
        <v>0</v>
      </c>
      <c r="I12" s="134">
        <v>0</v>
      </c>
      <c r="J12" s="134">
        <v>0</v>
      </c>
      <c r="K12" s="134">
        <f t="shared" si="2"/>
        <v>0</v>
      </c>
      <c r="L12" s="134">
        <v>0</v>
      </c>
      <c r="M12" s="134">
        <v>0</v>
      </c>
      <c r="N12" s="134">
        <v>0</v>
      </c>
      <c r="O12" s="134">
        <v>0</v>
      </c>
      <c r="P12" s="134"/>
      <c r="Q12" s="134">
        <v>0</v>
      </c>
      <c r="R12" s="134">
        <f t="shared" si="3"/>
        <v>172199</v>
      </c>
      <c r="S12" s="134">
        <f t="shared" si="4"/>
        <v>172199</v>
      </c>
    </row>
    <row r="13" spans="1:19" ht="20.25" customHeight="1">
      <c r="A13" s="77"/>
      <c r="B13" s="77"/>
      <c r="C13" s="78"/>
      <c r="D13" s="79">
        <f>D14+D16+D18</f>
        <v>17220</v>
      </c>
      <c r="E13" s="79">
        <f t="shared" si="0"/>
        <v>0</v>
      </c>
      <c r="F13" s="79">
        <f>F14+F16+F18</f>
        <v>0</v>
      </c>
      <c r="G13" s="79"/>
      <c r="H13" s="79">
        <f t="shared" si="1"/>
        <v>0</v>
      </c>
      <c r="I13" s="79">
        <f>I14+I16+I18</f>
        <v>0</v>
      </c>
      <c r="J13" s="79">
        <f>J14+J16+J18</f>
        <v>0</v>
      </c>
      <c r="K13" s="79">
        <f t="shared" si="2"/>
        <v>0</v>
      </c>
      <c r="L13" s="79">
        <f>L14+L16+L18</f>
        <v>0</v>
      </c>
      <c r="M13" s="79">
        <f>M14+M16+M18</f>
        <v>0</v>
      </c>
      <c r="N13" s="79">
        <f>N14+N16+N18</f>
        <v>0</v>
      </c>
      <c r="O13" s="79">
        <f>O14+O16+O18</f>
        <v>0</v>
      </c>
      <c r="P13" s="79"/>
      <c r="Q13" s="79">
        <f>Q14+Q16+Q18</f>
        <v>0</v>
      </c>
      <c r="R13" s="79">
        <f t="shared" si="3"/>
        <v>17220</v>
      </c>
      <c r="S13" s="79">
        <f t="shared" si="4"/>
        <v>17220</v>
      </c>
    </row>
    <row r="14" spans="1:19" ht="20.25" customHeight="1">
      <c r="A14" s="80"/>
      <c r="B14" s="80"/>
      <c r="C14" s="81" t="s">
        <v>252</v>
      </c>
      <c r="D14" s="82">
        <f>D15</f>
        <v>8610</v>
      </c>
      <c r="E14" s="82">
        <f t="shared" si="0"/>
        <v>0</v>
      </c>
      <c r="F14" s="82">
        <f>F15</f>
        <v>0</v>
      </c>
      <c r="G14" s="82"/>
      <c r="H14" s="82">
        <f t="shared" si="1"/>
        <v>0</v>
      </c>
      <c r="I14" s="82">
        <f>I15</f>
        <v>0</v>
      </c>
      <c r="J14" s="82">
        <f>J15</f>
        <v>0</v>
      </c>
      <c r="K14" s="82">
        <f t="shared" si="2"/>
        <v>0</v>
      </c>
      <c r="L14" s="82">
        <f>L15</f>
        <v>0</v>
      </c>
      <c r="M14" s="82">
        <f>M15</f>
        <v>0</v>
      </c>
      <c r="N14" s="82">
        <f>N15</f>
        <v>0</v>
      </c>
      <c r="O14" s="82">
        <f>O15</f>
        <v>0</v>
      </c>
      <c r="P14" s="82"/>
      <c r="Q14" s="82">
        <f>Q15</f>
        <v>0</v>
      </c>
      <c r="R14" s="82">
        <f t="shared" si="3"/>
        <v>8610</v>
      </c>
      <c r="S14" s="82">
        <f t="shared" si="4"/>
        <v>8610</v>
      </c>
    </row>
    <row r="15" spans="1:19" ht="20.25" customHeight="1">
      <c r="A15" s="69" t="s">
        <v>253</v>
      </c>
      <c r="B15" s="69" t="s">
        <v>254</v>
      </c>
      <c r="C15" s="70" t="s">
        <v>255</v>
      </c>
      <c r="D15" s="134">
        <v>8610</v>
      </c>
      <c r="E15" s="134">
        <f t="shared" si="0"/>
        <v>0</v>
      </c>
      <c r="F15" s="134">
        <v>0</v>
      </c>
      <c r="G15" s="134"/>
      <c r="H15" s="134">
        <f t="shared" si="1"/>
        <v>0</v>
      </c>
      <c r="I15" s="134">
        <v>0</v>
      </c>
      <c r="J15" s="134">
        <v>0</v>
      </c>
      <c r="K15" s="134">
        <f t="shared" si="2"/>
        <v>0</v>
      </c>
      <c r="L15" s="134">
        <v>0</v>
      </c>
      <c r="M15" s="134">
        <v>0</v>
      </c>
      <c r="N15" s="134">
        <v>0</v>
      </c>
      <c r="O15" s="134">
        <v>0</v>
      </c>
      <c r="P15" s="134"/>
      <c r="Q15" s="134">
        <v>0</v>
      </c>
      <c r="R15" s="134">
        <f t="shared" si="3"/>
        <v>8610</v>
      </c>
      <c r="S15" s="134">
        <f t="shared" si="4"/>
        <v>8610</v>
      </c>
    </row>
    <row r="16" spans="1:19" ht="20.25" customHeight="1">
      <c r="A16" s="80"/>
      <c r="B16" s="80"/>
      <c r="C16" s="81" t="s">
        <v>136</v>
      </c>
      <c r="D16" s="82">
        <f>D17</f>
        <v>4305</v>
      </c>
      <c r="E16" s="82">
        <f t="shared" si="0"/>
        <v>0</v>
      </c>
      <c r="F16" s="82">
        <f>F17</f>
        <v>0</v>
      </c>
      <c r="G16" s="82"/>
      <c r="H16" s="82">
        <f t="shared" si="1"/>
        <v>0</v>
      </c>
      <c r="I16" s="82">
        <f>I17</f>
        <v>0</v>
      </c>
      <c r="J16" s="82">
        <f>J17</f>
        <v>0</v>
      </c>
      <c r="K16" s="82">
        <f t="shared" si="2"/>
        <v>0</v>
      </c>
      <c r="L16" s="82">
        <f>L17</f>
        <v>0</v>
      </c>
      <c r="M16" s="82">
        <f>M17</f>
        <v>0</v>
      </c>
      <c r="N16" s="82">
        <f>N17</f>
        <v>0</v>
      </c>
      <c r="O16" s="82">
        <f>O17</f>
        <v>0</v>
      </c>
      <c r="P16" s="82"/>
      <c r="Q16" s="82">
        <f>Q17</f>
        <v>0</v>
      </c>
      <c r="R16" s="82">
        <f t="shared" si="3"/>
        <v>4305</v>
      </c>
      <c r="S16" s="82">
        <f t="shared" si="4"/>
        <v>4305</v>
      </c>
    </row>
    <row r="17" spans="1:19" ht="20.25" customHeight="1">
      <c r="A17" s="69" t="s">
        <v>137</v>
      </c>
      <c r="B17" s="69" t="s">
        <v>138</v>
      </c>
      <c r="C17" s="70" t="s">
        <v>139</v>
      </c>
      <c r="D17" s="134">
        <v>4305</v>
      </c>
      <c r="E17" s="134">
        <f t="shared" si="0"/>
        <v>0</v>
      </c>
      <c r="F17" s="134">
        <v>0</v>
      </c>
      <c r="G17" s="134"/>
      <c r="H17" s="134">
        <f t="shared" si="1"/>
        <v>0</v>
      </c>
      <c r="I17" s="134">
        <v>0</v>
      </c>
      <c r="J17" s="134">
        <v>0</v>
      </c>
      <c r="K17" s="134">
        <f t="shared" si="2"/>
        <v>0</v>
      </c>
      <c r="L17" s="134">
        <v>0</v>
      </c>
      <c r="M17" s="134">
        <v>0</v>
      </c>
      <c r="N17" s="134">
        <v>0</v>
      </c>
      <c r="O17" s="134">
        <v>0</v>
      </c>
      <c r="P17" s="134"/>
      <c r="Q17" s="134">
        <v>0</v>
      </c>
      <c r="R17" s="134">
        <f t="shared" si="3"/>
        <v>4305</v>
      </c>
      <c r="S17" s="134">
        <f t="shared" si="4"/>
        <v>4305</v>
      </c>
    </row>
    <row r="18" spans="1:19" ht="20.25" customHeight="1">
      <c r="A18" s="80"/>
      <c r="B18" s="80"/>
      <c r="C18" s="81" t="s">
        <v>140</v>
      </c>
      <c r="D18" s="82">
        <f>D19</f>
        <v>4305</v>
      </c>
      <c r="E18" s="82">
        <f t="shared" si="0"/>
        <v>0</v>
      </c>
      <c r="F18" s="82">
        <f>F19</f>
        <v>0</v>
      </c>
      <c r="G18" s="82"/>
      <c r="H18" s="82">
        <f t="shared" si="1"/>
        <v>0</v>
      </c>
      <c r="I18" s="82">
        <f>I19</f>
        <v>0</v>
      </c>
      <c r="J18" s="82">
        <f>J19</f>
        <v>0</v>
      </c>
      <c r="K18" s="82">
        <f t="shared" si="2"/>
        <v>0</v>
      </c>
      <c r="L18" s="82">
        <f>L19</f>
        <v>0</v>
      </c>
      <c r="M18" s="82">
        <f>M19</f>
        <v>0</v>
      </c>
      <c r="N18" s="82">
        <f>N19</f>
        <v>0</v>
      </c>
      <c r="O18" s="82">
        <f>O19</f>
        <v>0</v>
      </c>
      <c r="P18" s="82"/>
      <c r="Q18" s="82">
        <f>Q19</f>
        <v>0</v>
      </c>
      <c r="R18" s="82">
        <f t="shared" si="3"/>
        <v>4305</v>
      </c>
      <c r="S18" s="82">
        <f t="shared" si="4"/>
        <v>4305</v>
      </c>
    </row>
    <row r="19" spans="1:19" ht="20.25" customHeight="1">
      <c r="A19" s="69" t="s">
        <v>141</v>
      </c>
      <c r="B19" s="69" t="s">
        <v>142</v>
      </c>
      <c r="C19" s="70" t="s">
        <v>143</v>
      </c>
      <c r="D19" s="134">
        <v>4305</v>
      </c>
      <c r="E19" s="134">
        <f t="shared" si="0"/>
        <v>0</v>
      </c>
      <c r="F19" s="134">
        <v>0</v>
      </c>
      <c r="G19" s="134"/>
      <c r="H19" s="134">
        <f t="shared" si="1"/>
        <v>0</v>
      </c>
      <c r="I19" s="134">
        <v>0</v>
      </c>
      <c r="J19" s="134">
        <v>0</v>
      </c>
      <c r="K19" s="134">
        <f t="shared" si="2"/>
        <v>0</v>
      </c>
      <c r="L19" s="134">
        <v>0</v>
      </c>
      <c r="M19" s="134">
        <v>0</v>
      </c>
      <c r="N19" s="134">
        <v>0</v>
      </c>
      <c r="O19" s="134">
        <v>0</v>
      </c>
      <c r="P19" s="134"/>
      <c r="Q19" s="134">
        <v>0</v>
      </c>
      <c r="R19" s="134">
        <f t="shared" si="3"/>
        <v>4305</v>
      </c>
      <c r="S19" s="134">
        <f t="shared" si="4"/>
        <v>4305</v>
      </c>
    </row>
    <row r="20" spans="1:19" ht="20.25" customHeight="1">
      <c r="A20" s="74"/>
      <c r="B20" s="74"/>
      <c r="C20" s="75" t="s">
        <v>144</v>
      </c>
      <c r="D20" s="76">
        <f>D21</f>
        <v>51660</v>
      </c>
      <c r="E20" s="76">
        <f t="shared" si="0"/>
        <v>0</v>
      </c>
      <c r="F20" s="76">
        <f>F21</f>
        <v>0</v>
      </c>
      <c r="G20" s="76"/>
      <c r="H20" s="76">
        <f t="shared" si="1"/>
        <v>0</v>
      </c>
      <c r="I20" s="76">
        <f t="shared" ref="I20:J22" si="6">I21</f>
        <v>0</v>
      </c>
      <c r="J20" s="76">
        <f t="shared" si="6"/>
        <v>0</v>
      </c>
      <c r="K20" s="76">
        <f t="shared" si="2"/>
        <v>0</v>
      </c>
      <c r="L20" s="76">
        <f t="shared" ref="L20:O22" si="7">L21</f>
        <v>0</v>
      </c>
      <c r="M20" s="76">
        <f t="shared" si="7"/>
        <v>0</v>
      </c>
      <c r="N20" s="76">
        <f t="shared" si="7"/>
        <v>0</v>
      </c>
      <c r="O20" s="76">
        <f t="shared" si="7"/>
        <v>0</v>
      </c>
      <c r="P20" s="76"/>
      <c r="Q20" s="76">
        <f>Q21</f>
        <v>0</v>
      </c>
      <c r="R20" s="76">
        <f t="shared" si="3"/>
        <v>51660</v>
      </c>
      <c r="S20" s="76">
        <f t="shared" si="4"/>
        <v>51660</v>
      </c>
    </row>
    <row r="21" spans="1:19" ht="20.25" customHeight="1">
      <c r="A21" s="77"/>
      <c r="B21" s="77"/>
      <c r="C21" s="78"/>
      <c r="D21" s="79">
        <f>D22</f>
        <v>51660</v>
      </c>
      <c r="E21" s="79">
        <f t="shared" si="0"/>
        <v>0</v>
      </c>
      <c r="F21" s="79">
        <f>F22</f>
        <v>0</v>
      </c>
      <c r="G21" s="79"/>
      <c r="H21" s="79">
        <f t="shared" si="1"/>
        <v>0</v>
      </c>
      <c r="I21" s="79">
        <f t="shared" si="6"/>
        <v>0</v>
      </c>
      <c r="J21" s="79">
        <f t="shared" si="6"/>
        <v>0</v>
      </c>
      <c r="K21" s="79">
        <f t="shared" si="2"/>
        <v>0</v>
      </c>
      <c r="L21" s="79">
        <f t="shared" si="7"/>
        <v>0</v>
      </c>
      <c r="M21" s="79">
        <f t="shared" si="7"/>
        <v>0</v>
      </c>
      <c r="N21" s="79">
        <f t="shared" si="7"/>
        <v>0</v>
      </c>
      <c r="O21" s="79">
        <f t="shared" si="7"/>
        <v>0</v>
      </c>
      <c r="P21" s="79"/>
      <c r="Q21" s="79">
        <f>Q22</f>
        <v>0</v>
      </c>
      <c r="R21" s="79">
        <f t="shared" si="3"/>
        <v>51660</v>
      </c>
      <c r="S21" s="79">
        <f t="shared" si="4"/>
        <v>51660</v>
      </c>
    </row>
    <row r="22" spans="1:19" ht="20.25" customHeight="1">
      <c r="A22" s="80"/>
      <c r="B22" s="80"/>
      <c r="C22" s="81" t="s">
        <v>268</v>
      </c>
      <c r="D22" s="82">
        <f>D23</f>
        <v>51660</v>
      </c>
      <c r="E22" s="82">
        <f t="shared" si="0"/>
        <v>0</v>
      </c>
      <c r="F22" s="82">
        <f>F23</f>
        <v>0</v>
      </c>
      <c r="G22" s="82"/>
      <c r="H22" s="82">
        <f t="shared" si="1"/>
        <v>0</v>
      </c>
      <c r="I22" s="82">
        <f t="shared" si="6"/>
        <v>0</v>
      </c>
      <c r="J22" s="82">
        <f t="shared" si="6"/>
        <v>0</v>
      </c>
      <c r="K22" s="82">
        <f t="shared" si="2"/>
        <v>0</v>
      </c>
      <c r="L22" s="82">
        <f t="shared" si="7"/>
        <v>0</v>
      </c>
      <c r="M22" s="82">
        <f t="shared" si="7"/>
        <v>0</v>
      </c>
      <c r="N22" s="82">
        <f t="shared" si="7"/>
        <v>0</v>
      </c>
      <c r="O22" s="82">
        <f t="shared" si="7"/>
        <v>0</v>
      </c>
      <c r="P22" s="82"/>
      <c r="Q22" s="82">
        <f>Q23</f>
        <v>0</v>
      </c>
      <c r="R22" s="82">
        <f t="shared" si="3"/>
        <v>51660</v>
      </c>
      <c r="S22" s="82">
        <f t="shared" si="4"/>
        <v>51660</v>
      </c>
    </row>
    <row r="23" spans="1:19" ht="20.25" customHeight="1">
      <c r="A23" s="69" t="s">
        <v>145</v>
      </c>
      <c r="B23" s="69" t="s">
        <v>269</v>
      </c>
      <c r="C23" s="70" t="s">
        <v>270</v>
      </c>
      <c r="D23" s="134">
        <v>51660</v>
      </c>
      <c r="E23" s="134">
        <f t="shared" si="0"/>
        <v>0</v>
      </c>
      <c r="F23" s="134">
        <v>0</v>
      </c>
      <c r="G23" s="134"/>
      <c r="H23" s="134">
        <f t="shared" si="1"/>
        <v>0</v>
      </c>
      <c r="I23" s="134">
        <v>0</v>
      </c>
      <c r="J23" s="134">
        <v>0</v>
      </c>
      <c r="K23" s="134">
        <f t="shared" si="2"/>
        <v>0</v>
      </c>
      <c r="L23" s="134">
        <v>0</v>
      </c>
      <c r="M23" s="134">
        <v>0</v>
      </c>
      <c r="N23" s="134">
        <v>0</v>
      </c>
      <c r="O23" s="134">
        <v>0</v>
      </c>
      <c r="P23" s="134"/>
      <c r="Q23" s="134">
        <v>0</v>
      </c>
      <c r="R23" s="134">
        <f t="shared" si="3"/>
        <v>51660</v>
      </c>
      <c r="S23" s="134">
        <f t="shared" si="4"/>
        <v>51660</v>
      </c>
    </row>
    <row r="24" spans="1:19" ht="20.25" customHeight="1">
      <c r="A24" s="74"/>
      <c r="B24" s="74"/>
      <c r="C24" s="75" t="s">
        <v>278</v>
      </c>
      <c r="D24" s="76">
        <f>D25</f>
        <v>1339147</v>
      </c>
      <c r="E24" s="76">
        <f t="shared" si="0"/>
        <v>0</v>
      </c>
      <c r="F24" s="76">
        <f>F25</f>
        <v>0</v>
      </c>
      <c r="G24" s="76"/>
      <c r="H24" s="76">
        <f t="shared" si="1"/>
        <v>16554</v>
      </c>
      <c r="I24" s="76">
        <f>I25</f>
        <v>16554</v>
      </c>
      <c r="J24" s="76">
        <f>J25</f>
        <v>0</v>
      </c>
      <c r="K24" s="76">
        <f t="shared" si="2"/>
        <v>167360</v>
      </c>
      <c r="L24" s="76">
        <f>L25</f>
        <v>134040</v>
      </c>
      <c r="M24" s="76">
        <f>M25</f>
        <v>33320</v>
      </c>
      <c r="N24" s="76">
        <f>N25</f>
        <v>0</v>
      </c>
      <c r="O24" s="76">
        <f>O25</f>
        <v>0</v>
      </c>
      <c r="P24" s="76"/>
      <c r="Q24" s="76">
        <f>Q25</f>
        <v>0</v>
      </c>
      <c r="R24" s="76">
        <f t="shared" si="3"/>
        <v>1155233</v>
      </c>
      <c r="S24" s="76">
        <f t="shared" si="4"/>
        <v>1339147</v>
      </c>
    </row>
    <row r="25" spans="1:19" ht="20.25" customHeight="1">
      <c r="A25" s="77"/>
      <c r="B25" s="77"/>
      <c r="C25" s="78"/>
      <c r="D25" s="79">
        <f>D26+D35</f>
        <v>1339147</v>
      </c>
      <c r="E25" s="79">
        <f t="shared" si="0"/>
        <v>0</v>
      </c>
      <c r="F25" s="79">
        <f>F26+F35</f>
        <v>0</v>
      </c>
      <c r="G25" s="79"/>
      <c r="H25" s="79">
        <f t="shared" si="1"/>
        <v>16554</v>
      </c>
      <c r="I25" s="79">
        <f>I26+I35</f>
        <v>16554</v>
      </c>
      <c r="J25" s="79">
        <f>J26+J35</f>
        <v>0</v>
      </c>
      <c r="K25" s="79">
        <f t="shared" si="2"/>
        <v>167360</v>
      </c>
      <c r="L25" s="79">
        <f>L26+L35</f>
        <v>134040</v>
      </c>
      <c r="M25" s="79">
        <f>M26+M35</f>
        <v>33320</v>
      </c>
      <c r="N25" s="79">
        <f>N26+N35</f>
        <v>0</v>
      </c>
      <c r="O25" s="79">
        <f>O26+O35</f>
        <v>0</v>
      </c>
      <c r="P25" s="79"/>
      <c r="Q25" s="79">
        <f>Q26+Q35</f>
        <v>0</v>
      </c>
      <c r="R25" s="79">
        <f t="shared" si="3"/>
        <v>1155233</v>
      </c>
      <c r="S25" s="79">
        <f t="shared" si="4"/>
        <v>1339147</v>
      </c>
    </row>
    <row r="26" spans="1:19" ht="20.25" customHeight="1">
      <c r="A26" s="80"/>
      <c r="B26" s="80"/>
      <c r="C26" s="81" t="s">
        <v>295</v>
      </c>
      <c r="D26" s="82">
        <f>SUM(D27:D34)</f>
        <v>1239147</v>
      </c>
      <c r="E26" s="82">
        <f t="shared" si="0"/>
        <v>0</v>
      </c>
      <c r="F26" s="82">
        <f>SUM(F27:F34)</f>
        <v>0</v>
      </c>
      <c r="G26" s="82"/>
      <c r="H26" s="82">
        <f t="shared" si="1"/>
        <v>16554</v>
      </c>
      <c r="I26" s="82">
        <f>SUM(I27:I34)</f>
        <v>16554</v>
      </c>
      <c r="J26" s="82">
        <f>SUM(J27:J34)</f>
        <v>0</v>
      </c>
      <c r="K26" s="82">
        <f t="shared" si="2"/>
        <v>167360</v>
      </c>
      <c r="L26" s="82">
        <f>SUM(L27:L34)</f>
        <v>134040</v>
      </c>
      <c r="M26" s="82">
        <f>SUM(M27:M34)</f>
        <v>33320</v>
      </c>
      <c r="N26" s="82">
        <f>SUM(N27:N34)</f>
        <v>0</v>
      </c>
      <c r="O26" s="82">
        <f>SUM(O27:O34)</f>
        <v>0</v>
      </c>
      <c r="P26" s="82"/>
      <c r="Q26" s="82">
        <f>SUM(Q27:Q34)</f>
        <v>0</v>
      </c>
      <c r="R26" s="82">
        <f t="shared" si="3"/>
        <v>1055233</v>
      </c>
      <c r="S26" s="82">
        <f t="shared" si="4"/>
        <v>1239147</v>
      </c>
    </row>
    <row r="27" spans="1:19" ht="20.25" customHeight="1">
      <c r="A27" s="69" t="s">
        <v>126</v>
      </c>
      <c r="B27" s="69" t="s">
        <v>296</v>
      </c>
      <c r="C27" s="70" t="s">
        <v>297</v>
      </c>
      <c r="D27" s="134">
        <v>33320</v>
      </c>
      <c r="E27" s="134">
        <f t="shared" si="0"/>
        <v>0</v>
      </c>
      <c r="F27" s="134">
        <v>0</v>
      </c>
      <c r="G27" s="134"/>
      <c r="H27" s="134">
        <f t="shared" si="1"/>
        <v>0</v>
      </c>
      <c r="I27" s="134">
        <v>0</v>
      </c>
      <c r="J27" s="134">
        <v>0</v>
      </c>
      <c r="K27" s="134">
        <f t="shared" si="2"/>
        <v>33320</v>
      </c>
      <c r="L27" s="134">
        <v>0</v>
      </c>
      <c r="M27" s="134">
        <v>33320</v>
      </c>
      <c r="N27" s="134">
        <v>0</v>
      </c>
      <c r="O27" s="134">
        <v>0</v>
      </c>
      <c r="P27" s="134"/>
      <c r="Q27" s="134">
        <v>0</v>
      </c>
      <c r="R27" s="134">
        <f t="shared" si="3"/>
        <v>0</v>
      </c>
      <c r="S27" s="134">
        <f t="shared" si="4"/>
        <v>33320</v>
      </c>
    </row>
    <row r="28" spans="1:19" ht="20.25" customHeight="1">
      <c r="A28" s="69" t="s">
        <v>129</v>
      </c>
      <c r="B28" s="69"/>
      <c r="C28" s="70" t="s">
        <v>297</v>
      </c>
      <c r="D28" s="134">
        <v>7997</v>
      </c>
      <c r="E28" s="134">
        <f t="shared" si="0"/>
        <v>0</v>
      </c>
      <c r="F28" s="134">
        <v>0</v>
      </c>
      <c r="G28" s="134"/>
      <c r="H28" s="134">
        <f t="shared" si="1"/>
        <v>0</v>
      </c>
      <c r="I28" s="134">
        <v>0</v>
      </c>
      <c r="J28" s="134">
        <v>0</v>
      </c>
      <c r="K28" s="134">
        <f t="shared" si="2"/>
        <v>0</v>
      </c>
      <c r="L28" s="134">
        <v>0</v>
      </c>
      <c r="M28" s="134">
        <v>0</v>
      </c>
      <c r="N28" s="134">
        <v>0</v>
      </c>
      <c r="O28" s="134">
        <v>0</v>
      </c>
      <c r="P28" s="134"/>
      <c r="Q28" s="134">
        <v>0</v>
      </c>
      <c r="R28" s="134">
        <f t="shared" si="3"/>
        <v>7997</v>
      </c>
      <c r="S28" s="134">
        <f t="shared" si="4"/>
        <v>7997</v>
      </c>
    </row>
    <row r="29" spans="1:19" ht="20.25" customHeight="1">
      <c r="A29" s="69" t="s">
        <v>130</v>
      </c>
      <c r="B29" s="69"/>
      <c r="C29" s="70" t="s">
        <v>297</v>
      </c>
      <c r="D29" s="134">
        <v>128000</v>
      </c>
      <c r="E29" s="134">
        <f t="shared" si="0"/>
        <v>0</v>
      </c>
      <c r="F29" s="134">
        <v>0</v>
      </c>
      <c r="G29" s="134"/>
      <c r="H29" s="134">
        <f t="shared" si="1"/>
        <v>0</v>
      </c>
      <c r="I29" s="134">
        <v>0</v>
      </c>
      <c r="J29" s="134">
        <v>0</v>
      </c>
      <c r="K29" s="134">
        <f t="shared" si="2"/>
        <v>0</v>
      </c>
      <c r="L29" s="134">
        <v>0</v>
      </c>
      <c r="M29" s="134">
        <v>0</v>
      </c>
      <c r="N29" s="134">
        <v>0</v>
      </c>
      <c r="O29" s="134">
        <v>0</v>
      </c>
      <c r="P29" s="134"/>
      <c r="Q29" s="134">
        <v>0</v>
      </c>
      <c r="R29" s="134">
        <f t="shared" si="3"/>
        <v>128000</v>
      </c>
      <c r="S29" s="134">
        <f t="shared" si="4"/>
        <v>128000</v>
      </c>
    </row>
    <row r="30" spans="1:19" ht="20.25" customHeight="1">
      <c r="A30" s="69" t="s">
        <v>265</v>
      </c>
      <c r="B30" s="69"/>
      <c r="C30" s="70" t="s">
        <v>297</v>
      </c>
      <c r="D30" s="134">
        <v>260196</v>
      </c>
      <c r="E30" s="134">
        <f t="shared" si="0"/>
        <v>0</v>
      </c>
      <c r="F30" s="134">
        <v>0</v>
      </c>
      <c r="G30" s="134"/>
      <c r="H30" s="134">
        <f t="shared" si="1"/>
        <v>0</v>
      </c>
      <c r="I30" s="134">
        <v>0</v>
      </c>
      <c r="J30" s="134">
        <v>0</v>
      </c>
      <c r="K30" s="134">
        <f t="shared" si="2"/>
        <v>0</v>
      </c>
      <c r="L30" s="134">
        <v>0</v>
      </c>
      <c r="M30" s="134">
        <v>0</v>
      </c>
      <c r="N30" s="134">
        <v>0</v>
      </c>
      <c r="O30" s="134">
        <v>0</v>
      </c>
      <c r="P30" s="134"/>
      <c r="Q30" s="134">
        <v>0</v>
      </c>
      <c r="R30" s="134">
        <f t="shared" si="3"/>
        <v>260196</v>
      </c>
      <c r="S30" s="134">
        <f t="shared" si="4"/>
        <v>260196</v>
      </c>
    </row>
    <row r="31" spans="1:19" ht="20.25" customHeight="1">
      <c r="A31" s="69" t="s">
        <v>128</v>
      </c>
      <c r="B31" s="69"/>
      <c r="C31" s="70" t="s">
        <v>297</v>
      </c>
      <c r="D31" s="134">
        <v>399840</v>
      </c>
      <c r="E31" s="134">
        <f t="shared" si="0"/>
        <v>0</v>
      </c>
      <c r="F31" s="134">
        <v>0</v>
      </c>
      <c r="G31" s="134"/>
      <c r="H31" s="134">
        <f t="shared" si="1"/>
        <v>0</v>
      </c>
      <c r="I31" s="134">
        <v>0</v>
      </c>
      <c r="J31" s="134">
        <v>0</v>
      </c>
      <c r="K31" s="134">
        <f t="shared" si="2"/>
        <v>0</v>
      </c>
      <c r="L31" s="134">
        <v>0</v>
      </c>
      <c r="M31" s="134">
        <v>0</v>
      </c>
      <c r="N31" s="134">
        <v>0</v>
      </c>
      <c r="O31" s="134">
        <v>0</v>
      </c>
      <c r="P31" s="134"/>
      <c r="Q31" s="134">
        <v>0</v>
      </c>
      <c r="R31" s="134">
        <f t="shared" si="3"/>
        <v>399840</v>
      </c>
      <c r="S31" s="134">
        <f t="shared" si="4"/>
        <v>399840</v>
      </c>
    </row>
    <row r="32" spans="1:19" ht="20.25" customHeight="1">
      <c r="A32" s="69" t="s">
        <v>72</v>
      </c>
      <c r="B32" s="69"/>
      <c r="C32" s="70" t="s">
        <v>297</v>
      </c>
      <c r="D32" s="134">
        <v>134040</v>
      </c>
      <c r="E32" s="134">
        <f t="shared" si="0"/>
        <v>0</v>
      </c>
      <c r="F32" s="134">
        <v>0</v>
      </c>
      <c r="G32" s="134"/>
      <c r="H32" s="134">
        <f t="shared" si="1"/>
        <v>0</v>
      </c>
      <c r="I32" s="134">
        <v>0</v>
      </c>
      <c r="J32" s="134">
        <v>0</v>
      </c>
      <c r="K32" s="134">
        <f t="shared" si="2"/>
        <v>134040</v>
      </c>
      <c r="L32" s="134">
        <v>134040</v>
      </c>
      <c r="M32" s="134">
        <v>0</v>
      </c>
      <c r="N32" s="134">
        <v>0</v>
      </c>
      <c r="O32" s="134">
        <v>0</v>
      </c>
      <c r="P32" s="134"/>
      <c r="Q32" s="134">
        <v>0</v>
      </c>
      <c r="R32" s="134">
        <f t="shared" si="3"/>
        <v>0</v>
      </c>
      <c r="S32" s="134">
        <f t="shared" si="4"/>
        <v>134040</v>
      </c>
    </row>
    <row r="33" spans="1:19" ht="20.25" customHeight="1">
      <c r="A33" s="69" t="s">
        <v>127</v>
      </c>
      <c r="B33" s="69"/>
      <c r="C33" s="70" t="s">
        <v>297</v>
      </c>
      <c r="D33" s="134">
        <v>259200</v>
      </c>
      <c r="E33" s="134">
        <f t="shared" si="0"/>
        <v>0</v>
      </c>
      <c r="F33" s="134">
        <v>0</v>
      </c>
      <c r="G33" s="134"/>
      <c r="H33" s="134">
        <f t="shared" si="1"/>
        <v>0</v>
      </c>
      <c r="I33" s="134">
        <v>0</v>
      </c>
      <c r="J33" s="134">
        <v>0</v>
      </c>
      <c r="K33" s="134">
        <f t="shared" si="2"/>
        <v>0</v>
      </c>
      <c r="L33" s="134">
        <v>0</v>
      </c>
      <c r="M33" s="134">
        <v>0</v>
      </c>
      <c r="N33" s="134">
        <v>0</v>
      </c>
      <c r="O33" s="134">
        <v>0</v>
      </c>
      <c r="P33" s="134"/>
      <c r="Q33" s="134">
        <v>0</v>
      </c>
      <c r="R33" s="134">
        <f t="shared" si="3"/>
        <v>259200</v>
      </c>
      <c r="S33" s="134">
        <f t="shared" si="4"/>
        <v>259200</v>
      </c>
    </row>
    <row r="34" spans="1:19" ht="20.25" customHeight="1">
      <c r="A34" s="69" t="s">
        <v>70</v>
      </c>
      <c r="B34" s="69"/>
      <c r="C34" s="70" t="s">
        <v>297</v>
      </c>
      <c r="D34" s="134">
        <v>16554</v>
      </c>
      <c r="E34" s="134">
        <f t="shared" si="0"/>
        <v>0</v>
      </c>
      <c r="F34" s="134">
        <v>0</v>
      </c>
      <c r="G34" s="134"/>
      <c r="H34" s="134">
        <f t="shared" si="1"/>
        <v>16554</v>
      </c>
      <c r="I34" s="134">
        <v>16554</v>
      </c>
      <c r="J34" s="134">
        <v>0</v>
      </c>
      <c r="K34" s="134">
        <f t="shared" si="2"/>
        <v>0</v>
      </c>
      <c r="L34" s="134">
        <v>0</v>
      </c>
      <c r="M34" s="134">
        <v>0</v>
      </c>
      <c r="N34" s="134">
        <v>0</v>
      </c>
      <c r="O34" s="134">
        <v>0</v>
      </c>
      <c r="P34" s="134"/>
      <c r="Q34" s="134">
        <v>0</v>
      </c>
      <c r="R34" s="134">
        <f t="shared" si="3"/>
        <v>0</v>
      </c>
      <c r="S34" s="134">
        <f t="shared" si="4"/>
        <v>16554</v>
      </c>
    </row>
    <row r="35" spans="1:19" ht="20.25" customHeight="1">
      <c r="A35" s="80"/>
      <c r="B35" s="80"/>
      <c r="C35" s="81" t="s">
        <v>279</v>
      </c>
      <c r="D35" s="82">
        <f>SUM(D36:D37)</f>
        <v>100000</v>
      </c>
      <c r="E35" s="82">
        <f t="shared" si="0"/>
        <v>0</v>
      </c>
      <c r="F35" s="82">
        <f>SUM(F36:F37)</f>
        <v>0</v>
      </c>
      <c r="G35" s="82"/>
      <c r="H35" s="82">
        <f t="shared" si="1"/>
        <v>0</v>
      </c>
      <c r="I35" s="82">
        <f>SUM(I36:I37)</f>
        <v>0</v>
      </c>
      <c r="J35" s="82">
        <f>SUM(J36:J37)</f>
        <v>0</v>
      </c>
      <c r="K35" s="82">
        <f t="shared" si="2"/>
        <v>0</v>
      </c>
      <c r="L35" s="82">
        <f>SUM(L36:L37)</f>
        <v>0</v>
      </c>
      <c r="M35" s="82">
        <f>SUM(M36:M37)</f>
        <v>0</v>
      </c>
      <c r="N35" s="82">
        <f>SUM(N36:N37)</f>
        <v>0</v>
      </c>
      <c r="O35" s="82">
        <f>SUM(O36:O37)</f>
        <v>0</v>
      </c>
      <c r="P35" s="82"/>
      <c r="Q35" s="82">
        <f>SUM(Q36:Q37)</f>
        <v>0</v>
      </c>
      <c r="R35" s="82">
        <f t="shared" si="3"/>
        <v>100000</v>
      </c>
      <c r="S35" s="82">
        <f t="shared" si="4"/>
        <v>100000</v>
      </c>
    </row>
    <row r="36" spans="1:19" ht="20.25" customHeight="1">
      <c r="A36" s="69" t="s">
        <v>293</v>
      </c>
      <c r="B36" s="69" t="s">
        <v>280</v>
      </c>
      <c r="C36" s="70" t="s">
        <v>277</v>
      </c>
      <c r="D36" s="134">
        <v>70000</v>
      </c>
      <c r="E36" s="134">
        <f t="shared" si="0"/>
        <v>0</v>
      </c>
      <c r="F36" s="134">
        <v>0</v>
      </c>
      <c r="G36" s="134"/>
      <c r="H36" s="134">
        <f t="shared" si="1"/>
        <v>0</v>
      </c>
      <c r="I36" s="134">
        <v>0</v>
      </c>
      <c r="J36" s="134">
        <v>0</v>
      </c>
      <c r="K36" s="134">
        <f t="shared" si="2"/>
        <v>0</v>
      </c>
      <c r="L36" s="134">
        <v>0</v>
      </c>
      <c r="M36" s="134">
        <v>0</v>
      </c>
      <c r="N36" s="134">
        <v>0</v>
      </c>
      <c r="O36" s="134">
        <v>0</v>
      </c>
      <c r="P36" s="134"/>
      <c r="Q36" s="134">
        <v>0</v>
      </c>
      <c r="R36" s="134">
        <f t="shared" si="3"/>
        <v>70000</v>
      </c>
      <c r="S36" s="134">
        <f t="shared" si="4"/>
        <v>70000</v>
      </c>
    </row>
    <row r="37" spans="1:19" ht="20.25" customHeight="1">
      <c r="A37" s="69" t="s">
        <v>294</v>
      </c>
      <c r="B37" s="69"/>
      <c r="C37" s="70" t="s">
        <v>277</v>
      </c>
      <c r="D37" s="134">
        <v>30000</v>
      </c>
      <c r="E37" s="134">
        <f t="shared" si="0"/>
        <v>0</v>
      </c>
      <c r="F37" s="134">
        <v>0</v>
      </c>
      <c r="G37" s="134"/>
      <c r="H37" s="134">
        <f t="shared" si="1"/>
        <v>0</v>
      </c>
      <c r="I37" s="134">
        <v>0</v>
      </c>
      <c r="J37" s="134">
        <v>0</v>
      </c>
      <c r="K37" s="134">
        <f t="shared" si="2"/>
        <v>0</v>
      </c>
      <c r="L37" s="134">
        <v>0</v>
      </c>
      <c r="M37" s="134">
        <v>0</v>
      </c>
      <c r="N37" s="134">
        <v>0</v>
      </c>
      <c r="O37" s="134">
        <v>0</v>
      </c>
      <c r="P37" s="134"/>
      <c r="Q37" s="134">
        <v>0</v>
      </c>
      <c r="R37" s="134">
        <f t="shared" si="3"/>
        <v>30000</v>
      </c>
      <c r="S37" s="134">
        <f t="shared" si="4"/>
        <v>30000</v>
      </c>
    </row>
    <row r="38" spans="1:19" ht="20.25" customHeight="1">
      <c r="A38" s="74"/>
      <c r="B38" s="74"/>
      <c r="C38" s="75" t="s">
        <v>146</v>
      </c>
      <c r="D38" s="76">
        <f>D39</f>
        <v>174505</v>
      </c>
      <c r="E38" s="76">
        <f t="shared" si="0"/>
        <v>0</v>
      </c>
      <c r="F38" s="76">
        <f>F39</f>
        <v>0</v>
      </c>
      <c r="G38" s="76"/>
      <c r="H38" s="76">
        <f t="shared" si="1"/>
        <v>0</v>
      </c>
      <c r="I38" s="76">
        <f t="shared" ref="I38:J40" si="8">I39</f>
        <v>0</v>
      </c>
      <c r="J38" s="76">
        <f t="shared" si="8"/>
        <v>0</v>
      </c>
      <c r="K38" s="76">
        <f t="shared" si="2"/>
        <v>0</v>
      </c>
      <c r="L38" s="76">
        <f t="shared" ref="L38:O40" si="9">L39</f>
        <v>0</v>
      </c>
      <c r="M38" s="76">
        <f t="shared" si="9"/>
        <v>0</v>
      </c>
      <c r="N38" s="76">
        <f t="shared" si="9"/>
        <v>0</v>
      </c>
      <c r="O38" s="76">
        <f t="shared" si="9"/>
        <v>0</v>
      </c>
      <c r="P38" s="76"/>
      <c r="Q38" s="76">
        <f>Q39</f>
        <v>0</v>
      </c>
      <c r="R38" s="76">
        <f t="shared" si="3"/>
        <v>174505</v>
      </c>
      <c r="S38" s="76">
        <f t="shared" si="4"/>
        <v>174505</v>
      </c>
    </row>
    <row r="39" spans="1:19" ht="20.25" customHeight="1">
      <c r="A39" s="77"/>
      <c r="B39" s="77"/>
      <c r="C39" s="78"/>
      <c r="D39" s="79">
        <f>D40</f>
        <v>174505</v>
      </c>
      <c r="E39" s="79">
        <f t="shared" si="0"/>
        <v>0</v>
      </c>
      <c r="F39" s="79">
        <f>F40</f>
        <v>0</v>
      </c>
      <c r="G39" s="79"/>
      <c r="H39" s="79">
        <f t="shared" si="1"/>
        <v>0</v>
      </c>
      <c r="I39" s="79">
        <f t="shared" si="8"/>
        <v>0</v>
      </c>
      <c r="J39" s="79">
        <f t="shared" si="8"/>
        <v>0</v>
      </c>
      <c r="K39" s="79">
        <f t="shared" si="2"/>
        <v>0</v>
      </c>
      <c r="L39" s="79">
        <f t="shared" si="9"/>
        <v>0</v>
      </c>
      <c r="M39" s="79">
        <f t="shared" si="9"/>
        <v>0</v>
      </c>
      <c r="N39" s="79">
        <f t="shared" si="9"/>
        <v>0</v>
      </c>
      <c r="O39" s="79">
        <f t="shared" si="9"/>
        <v>0</v>
      </c>
      <c r="P39" s="79"/>
      <c r="Q39" s="79">
        <f>Q40</f>
        <v>0</v>
      </c>
      <c r="R39" s="79">
        <f t="shared" si="3"/>
        <v>174505</v>
      </c>
      <c r="S39" s="79">
        <f t="shared" si="4"/>
        <v>174505</v>
      </c>
    </row>
    <row r="40" spans="1:19" ht="20.25" customHeight="1">
      <c r="A40" s="80"/>
      <c r="B40" s="80"/>
      <c r="C40" s="81" t="s">
        <v>147</v>
      </c>
      <c r="D40" s="82">
        <f>D41</f>
        <v>174505</v>
      </c>
      <c r="E40" s="82">
        <f t="shared" si="0"/>
        <v>0</v>
      </c>
      <c r="F40" s="82">
        <f>F41</f>
        <v>0</v>
      </c>
      <c r="G40" s="82"/>
      <c r="H40" s="82">
        <f t="shared" si="1"/>
        <v>0</v>
      </c>
      <c r="I40" s="82">
        <f t="shared" si="8"/>
        <v>0</v>
      </c>
      <c r="J40" s="82">
        <f t="shared" si="8"/>
        <v>0</v>
      </c>
      <c r="K40" s="82">
        <f t="shared" si="2"/>
        <v>0</v>
      </c>
      <c r="L40" s="82">
        <f t="shared" si="9"/>
        <v>0</v>
      </c>
      <c r="M40" s="82">
        <f t="shared" si="9"/>
        <v>0</v>
      </c>
      <c r="N40" s="82">
        <f t="shared" si="9"/>
        <v>0</v>
      </c>
      <c r="O40" s="82">
        <f t="shared" si="9"/>
        <v>0</v>
      </c>
      <c r="P40" s="82"/>
      <c r="Q40" s="82">
        <f>Q41</f>
        <v>0</v>
      </c>
      <c r="R40" s="82">
        <f t="shared" si="3"/>
        <v>174505</v>
      </c>
      <c r="S40" s="82">
        <f t="shared" si="4"/>
        <v>174505</v>
      </c>
    </row>
    <row r="41" spans="1:19" ht="20.25" customHeight="1">
      <c r="A41" s="69" t="s">
        <v>115</v>
      </c>
      <c r="B41" s="69" t="s">
        <v>148</v>
      </c>
      <c r="C41" s="70" t="s">
        <v>114</v>
      </c>
      <c r="D41" s="134">
        <v>174505</v>
      </c>
      <c r="E41" s="134">
        <f t="shared" si="0"/>
        <v>0</v>
      </c>
      <c r="F41" s="134">
        <v>0</v>
      </c>
      <c r="G41" s="134"/>
      <c r="H41" s="134"/>
      <c r="I41" s="134">
        <v>0</v>
      </c>
      <c r="J41" s="134">
        <v>0</v>
      </c>
      <c r="K41" s="134">
        <f t="shared" si="2"/>
        <v>0</v>
      </c>
      <c r="L41" s="134">
        <v>0</v>
      </c>
      <c r="M41" s="134">
        <v>0</v>
      </c>
      <c r="N41" s="134">
        <v>0</v>
      </c>
      <c r="O41" s="134">
        <v>0</v>
      </c>
      <c r="P41" s="134"/>
      <c r="Q41" s="134">
        <v>0</v>
      </c>
      <c r="R41" s="134">
        <f t="shared" si="3"/>
        <v>174505</v>
      </c>
      <c r="S41" s="134">
        <f t="shared" si="4"/>
        <v>174505</v>
      </c>
    </row>
    <row r="42" spans="1:19" ht="13.5" customHeight="1"/>
    <row r="43" spans="1:19" ht="13.5" customHeight="1"/>
    <row r="44" spans="1:19" ht="13.5" customHeight="1"/>
    <row r="45" spans="1:19" ht="13.5" customHeight="1"/>
    <row r="46" spans="1:19" ht="13.5" customHeight="1"/>
    <row r="47" spans="1:19" ht="13.5" customHeight="1"/>
    <row r="48" spans="1:19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</sheetData>
  <sheetProtection formatCells="0" formatColumns="0" formatRows="0"/>
  <mergeCells count="23">
    <mergeCell ref="A2:S2"/>
    <mergeCell ref="P5:P6"/>
    <mergeCell ref="Q5:Q6"/>
    <mergeCell ref="K5:K6"/>
    <mergeCell ref="L5:L6"/>
    <mergeCell ref="M5:M6"/>
    <mergeCell ref="N5:N6"/>
    <mergeCell ref="R4:R6"/>
    <mergeCell ref="S4:S6"/>
    <mergeCell ref="E5:E6"/>
    <mergeCell ref="O5:O6"/>
    <mergeCell ref="F5:F6"/>
    <mergeCell ref="G5:G6"/>
    <mergeCell ref="H5:H6"/>
    <mergeCell ref="I5:I6"/>
    <mergeCell ref="K4:Q4"/>
    <mergeCell ref="A4:A6"/>
    <mergeCell ref="B4:B6"/>
    <mergeCell ref="C4:C6"/>
    <mergeCell ref="D4:D6"/>
    <mergeCell ref="J5:J6"/>
    <mergeCell ref="E4:G4"/>
    <mergeCell ref="H4:J4"/>
  </mergeCells>
  <phoneticPr fontId="3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horizontalDpi="100" verticalDpi="1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1"/>
  <sheetViews>
    <sheetView showGridLines="0" tabSelected="1" topLeftCell="A10" workbookViewId="0">
      <selection activeCell="I11" sqref="I11"/>
    </sheetView>
  </sheetViews>
  <sheetFormatPr defaultRowHeight="13.5"/>
  <cols>
    <col min="1" max="1" width="15.25" customWidth="1"/>
    <col min="2" max="2" width="12.125" customWidth="1"/>
    <col min="3" max="3" width="32.375" customWidth="1"/>
    <col min="4" max="4" width="15.5" customWidth="1"/>
  </cols>
  <sheetData>
    <row r="1" spans="1:4" ht="13.5" customHeight="1">
      <c r="A1" s="128"/>
      <c r="B1" s="128"/>
      <c r="C1" s="128"/>
      <c r="D1" s="128"/>
    </row>
    <row r="2" spans="1:4" ht="41.25" customHeight="1">
      <c r="A2" s="155" t="s">
        <v>256</v>
      </c>
      <c r="B2" s="155"/>
      <c r="C2" s="155"/>
      <c r="D2" s="155"/>
    </row>
    <row r="3" spans="1:4" ht="13.5" customHeight="1">
      <c r="A3" s="56" t="s">
        <v>301</v>
      </c>
      <c r="B3" s="135"/>
      <c r="C3" s="135"/>
      <c r="D3" s="136" t="s">
        <v>0</v>
      </c>
    </row>
    <row r="4" spans="1:4" ht="26.25" customHeight="1">
      <c r="A4" s="137" t="s">
        <v>62</v>
      </c>
      <c r="B4" s="137" t="s">
        <v>63</v>
      </c>
      <c r="C4" s="137" t="s">
        <v>64</v>
      </c>
      <c r="D4" s="137" t="s">
        <v>229</v>
      </c>
    </row>
    <row r="5" spans="1:4" ht="26.25" customHeight="1">
      <c r="A5" s="137" t="s">
        <v>78</v>
      </c>
      <c r="B5" s="137" t="s">
        <v>78</v>
      </c>
      <c r="C5" s="137" t="s">
        <v>78</v>
      </c>
      <c r="D5" s="137">
        <v>1</v>
      </c>
    </row>
    <row r="6" spans="1:4" s="5" customFormat="1" ht="26.25" customHeight="1">
      <c r="A6" s="43" t="s">
        <v>52</v>
      </c>
      <c r="B6" s="42"/>
      <c r="C6" s="43"/>
      <c r="D6" s="44">
        <f>D7+D17+D19</f>
        <v>152551</v>
      </c>
    </row>
    <row r="7" spans="1:4" ht="26.25" customHeight="1">
      <c r="A7" s="48" t="s">
        <v>130</v>
      </c>
      <c r="B7" s="47"/>
      <c r="C7" s="48"/>
      <c r="D7" s="49">
        <f>SUM(D8:D16)</f>
        <v>128000</v>
      </c>
    </row>
    <row r="8" spans="1:4" ht="26.25" customHeight="1">
      <c r="A8" s="38" t="s">
        <v>258</v>
      </c>
      <c r="B8" s="37">
        <v>2200150</v>
      </c>
      <c r="C8" s="38" t="s">
        <v>287</v>
      </c>
      <c r="D8" s="39">
        <v>12000</v>
      </c>
    </row>
    <row r="9" spans="1:4" ht="26.25" customHeight="1">
      <c r="A9" s="38" t="s">
        <v>259</v>
      </c>
      <c r="B9" s="37">
        <v>2200150</v>
      </c>
      <c r="C9" s="38" t="s">
        <v>287</v>
      </c>
      <c r="D9" s="39">
        <v>10000</v>
      </c>
    </row>
    <row r="10" spans="1:4" ht="26.25" customHeight="1">
      <c r="A10" s="38" t="s">
        <v>260</v>
      </c>
      <c r="B10" s="37">
        <v>2200150</v>
      </c>
      <c r="C10" s="38" t="s">
        <v>287</v>
      </c>
      <c r="D10" s="39">
        <v>15000</v>
      </c>
    </row>
    <row r="11" spans="1:4" ht="26.25" customHeight="1">
      <c r="A11" s="38" t="s">
        <v>151</v>
      </c>
      <c r="B11" s="37">
        <v>2200150</v>
      </c>
      <c r="C11" s="38" t="s">
        <v>287</v>
      </c>
      <c r="D11" s="39">
        <v>15000</v>
      </c>
    </row>
    <row r="12" spans="1:4" ht="26.25" customHeight="1">
      <c r="A12" s="38" t="s">
        <v>257</v>
      </c>
      <c r="B12" s="37">
        <v>2200150</v>
      </c>
      <c r="C12" s="38" t="s">
        <v>287</v>
      </c>
      <c r="D12" s="39">
        <v>5000</v>
      </c>
    </row>
    <row r="13" spans="1:4" ht="26.25" customHeight="1">
      <c r="A13" s="38" t="s">
        <v>152</v>
      </c>
      <c r="B13" s="37">
        <v>2200150</v>
      </c>
      <c r="C13" s="38" t="s">
        <v>287</v>
      </c>
      <c r="D13" s="39">
        <v>30000</v>
      </c>
    </row>
    <row r="14" spans="1:4" ht="26.25" customHeight="1">
      <c r="A14" s="38" t="s">
        <v>261</v>
      </c>
      <c r="B14" s="37">
        <v>2200150</v>
      </c>
      <c r="C14" s="38" t="s">
        <v>287</v>
      </c>
      <c r="D14" s="39">
        <v>10000</v>
      </c>
    </row>
    <row r="15" spans="1:4" ht="26.25" customHeight="1">
      <c r="A15" s="38" t="s">
        <v>150</v>
      </c>
      <c r="B15" s="37">
        <v>2200150</v>
      </c>
      <c r="C15" s="38" t="s">
        <v>287</v>
      </c>
      <c r="D15" s="39">
        <v>13000</v>
      </c>
    </row>
    <row r="16" spans="1:4" ht="26.25" customHeight="1">
      <c r="A16" s="38" t="s">
        <v>149</v>
      </c>
      <c r="B16" s="37">
        <v>2200150</v>
      </c>
      <c r="C16" s="38" t="s">
        <v>287</v>
      </c>
      <c r="D16" s="39">
        <v>18000</v>
      </c>
    </row>
    <row r="17" spans="1:4" ht="26.25" customHeight="1">
      <c r="A17" s="48" t="s">
        <v>70</v>
      </c>
      <c r="B17" s="47"/>
      <c r="C17" s="48"/>
      <c r="D17" s="49">
        <f>D18</f>
        <v>16554</v>
      </c>
    </row>
    <row r="18" spans="1:4" ht="26.25" customHeight="1">
      <c r="A18" s="38" t="s">
        <v>153</v>
      </c>
      <c r="B18" s="37">
        <v>2200150</v>
      </c>
      <c r="C18" s="38" t="s">
        <v>287</v>
      </c>
      <c r="D18" s="39">
        <v>16554</v>
      </c>
    </row>
    <row r="19" spans="1:4" ht="26.25" customHeight="1">
      <c r="A19" s="48" t="s">
        <v>129</v>
      </c>
      <c r="B19" s="47"/>
      <c r="C19" s="48"/>
      <c r="D19" s="49">
        <f>D20</f>
        <v>7997</v>
      </c>
    </row>
    <row r="20" spans="1:4" ht="26.25" customHeight="1">
      <c r="A20" s="38" t="s">
        <v>121</v>
      </c>
      <c r="B20" s="37">
        <v>2200150</v>
      </c>
      <c r="C20" s="38" t="s">
        <v>287</v>
      </c>
      <c r="D20" s="39">
        <v>7997</v>
      </c>
    </row>
    <row r="21" spans="1:4" ht="13.5" customHeight="1"/>
    <row r="22" spans="1:4" ht="13.5" customHeight="1"/>
    <row r="23" spans="1:4" ht="13.5" customHeight="1"/>
    <row r="24" spans="1:4" ht="13.5" customHeight="1"/>
    <row r="25" spans="1:4" ht="13.5" customHeight="1"/>
    <row r="26" spans="1:4" ht="13.5" customHeight="1"/>
    <row r="27" spans="1:4" ht="13.5" customHeight="1"/>
    <row r="28" spans="1:4" ht="13.5" customHeight="1"/>
    <row r="29" spans="1:4" ht="13.5" customHeight="1"/>
    <row r="30" spans="1:4" ht="13.5" customHeight="1"/>
    <row r="31" spans="1:4" ht="13.5" customHeight="1"/>
  </sheetData>
  <sheetProtection formatCells="0" formatColumns="0" formatRows="0"/>
  <mergeCells count="1">
    <mergeCell ref="A2:D2"/>
  </mergeCells>
  <phoneticPr fontId="38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12</vt:i4>
      </vt:variant>
    </vt:vector>
  </HeadingPairs>
  <TitlesOfParts>
    <vt:vector size="19" baseType="lpstr">
      <vt:lpstr>封面</vt:lpstr>
      <vt:lpstr>01-收支总表</vt:lpstr>
      <vt:lpstr>02-收入总表</vt:lpstr>
      <vt:lpstr>03-基本支出总表（经济科目）</vt:lpstr>
      <vt:lpstr>05-项目批复明细表</vt:lpstr>
      <vt:lpstr>06-科目汇总表的</vt:lpstr>
      <vt:lpstr>07-定额公用经费支出表</vt:lpstr>
      <vt:lpstr>'01-收支总表'!Print_Area</vt:lpstr>
      <vt:lpstr>'02-收入总表'!Print_Area</vt:lpstr>
      <vt:lpstr>'03-基本支出总表（经济科目）'!Print_Area</vt:lpstr>
      <vt:lpstr>'05-项目批复明细表'!Print_Area</vt:lpstr>
      <vt:lpstr>'06-科目汇总表的'!Print_Area</vt:lpstr>
      <vt:lpstr>'07-定额公用经费支出表'!Print_Area</vt:lpstr>
      <vt:lpstr>'01-收支总表'!Print_Titles</vt:lpstr>
      <vt:lpstr>'02-收入总表'!Print_Titles</vt:lpstr>
      <vt:lpstr>'03-基本支出总表（经济科目）'!Print_Titles</vt:lpstr>
      <vt:lpstr>'05-项目批复明细表'!Print_Titles</vt:lpstr>
      <vt:lpstr>'06-科目汇总表的'!Print_Titles</vt:lpstr>
      <vt:lpstr>'07-定额公用经费支出表'!Print_Titles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2017-03-14T06:54:52Z</cp:lastPrinted>
  <dcterms:created xsi:type="dcterms:W3CDTF">2015-01-09T01:32:36Z</dcterms:created>
  <dcterms:modified xsi:type="dcterms:W3CDTF">2017-03-14T06:56:32Z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8784530</vt:i4>
  </property>
</Properties>
</file>